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https://pwcindia-my.sharepoint.com/personal/siddharth_h_jain_pwc_com/Documents/IndiGrid/BDTCL/Bidding Docs/Bidding Docs_R1_19 Jan'26/Bidding Docs_R1_19 Jan'26/Volume-III/"/>
    </mc:Choice>
  </mc:AlternateContent>
  <xr:revisionPtr revIDLastSave="12" documentId="6_{79805EE8-4730-466C-90B0-D934F8667C03}" xr6:coauthVersionLast="47" xr6:coauthVersionMax="47" xr10:uidLastSave="{3E715BB7-2944-457A-9BDD-3E75FA3D2B04}"/>
  <workbookProtection workbookAlgorithmName="SHA-1" workbookHashValue="U9RBEg2khX2AWWiv1N9WN3JzNUA=" workbookSaltValue="4RuzXQD8qWFpp/eEjvFw1A==" workbookSpinCount="100000" lockStructure="1"/>
  <bookViews>
    <workbookView xWindow="-108" yWindow="-108" windowWidth="23256" windowHeight="13896" tabRatio="669" firstSheet="1" activeTab="9" xr2:uid="{AE444187-02DC-4A5B-9B56-7A29BA70F8D2}"/>
  </bookViews>
  <sheets>
    <sheet name="DV" sheetId="4" state="hidden" r:id="rId1"/>
    <sheet name="Cover" sheetId="1" r:id="rId2"/>
    <sheet name="Instructions " sheetId="2" r:id="rId3"/>
    <sheet name="Name of Bidder" sheetId="3" r:id="rId4"/>
    <sheet name="Sch-1" sheetId="5" r:id="rId5"/>
    <sheet name="Sch-2" sheetId="6" r:id="rId6"/>
    <sheet name="Sch-3a" sheetId="7" r:id="rId7"/>
    <sheet name="Sch-3b" sheetId="20" r:id="rId8"/>
    <sheet name="Sch-4" sheetId="10" r:id="rId9"/>
    <sheet name="Sch-5 (Buy Back)" sheetId="21" r:id="rId10"/>
    <sheet name="Sch-6" sheetId="12" r:id="rId11"/>
  </sheets>
  <definedNames>
    <definedName name="_xlnm._FilterDatabase" localSheetId="4" hidden="1">'Sch-1'!$A$20:$I$37</definedName>
    <definedName name="_xlnm.Print_Area" localSheetId="2">'Instructions '!$A$1:$C$44</definedName>
    <definedName name="_xlnm.Print_Area" localSheetId="3">'Name of Bidder'!$A$1:$F$17</definedName>
    <definedName name="_xlnm.Print_Area" localSheetId="4">'Sch-1'!$A$1:$I$46</definedName>
    <definedName name="_xlnm.Print_Area" localSheetId="5">'Sch-2'!$A$1:$H$28</definedName>
    <definedName name="_xlnm.Print_Area" localSheetId="6">'Sch-3a'!$A$1:$H$27</definedName>
    <definedName name="_xlnm.Print_Area" localSheetId="7">'Sch-3b'!$A$1:$H$26</definedName>
    <definedName name="_xlnm.Print_Area" localSheetId="8">'Sch-4'!$A$1:$D$23</definedName>
    <definedName name="_xlnm.Print_Area" localSheetId="9">'Sch-5 (Buy Back)'!$A$1:$F$26</definedName>
    <definedName name="_xlnm.Print_Area" localSheetId="10">'Sch-6'!$A$1:$D$33</definedName>
    <definedName name="_xlnm.Print_Titles" localSheetId="2">'Instructions '!$1:$1</definedName>
    <definedName name="_xlnm.Print_Titles" localSheetId="4">'Sch-1'!$1:$19</definedName>
    <definedName name="_xlnm.Print_Titles" localSheetId="5">'Sch-2'!$1:$20</definedName>
    <definedName name="_xlnm.Print_Titles" localSheetId="9">'Sch-5 (Buy Back)'!$1:$19</definedName>
  </definedNames>
  <calcPr calcId="191028"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5" l="1"/>
  <c r="I28" i="5"/>
  <c r="H22" i="6" l="1"/>
  <c r="H21" i="6"/>
  <c r="I21" i="5"/>
  <c r="I22" i="5"/>
  <c r="I23" i="5"/>
  <c r="I24" i="5"/>
  <c r="I25" i="5"/>
  <c r="I26" i="5"/>
  <c r="I27" i="5"/>
  <c r="I30" i="5"/>
  <c r="I31" i="5"/>
  <c r="I32" i="5"/>
  <c r="I33" i="5"/>
  <c r="I34" i="5"/>
  <c r="I35" i="5"/>
  <c r="I36" i="5"/>
  <c r="I37" i="5"/>
  <c r="I20" i="5"/>
  <c r="H21" i="20"/>
  <c r="H20" i="20"/>
  <c r="H20" i="7"/>
  <c r="I39" i="5"/>
  <c r="I38" i="5"/>
  <c r="B9" i="5"/>
  <c r="B9" i="6"/>
  <c r="B9" i="7"/>
  <c r="B9" i="20"/>
  <c r="B9" i="21"/>
  <c r="B9" i="12"/>
  <c r="B8" i="21"/>
  <c r="B8" i="20"/>
  <c r="B8" i="7"/>
  <c r="B8" i="6"/>
  <c r="B8" i="5"/>
  <c r="B8" i="12"/>
  <c r="B33" i="12"/>
  <c r="B26" i="21"/>
  <c r="B23" i="10"/>
  <c r="B26" i="20"/>
  <c r="B27" i="7"/>
  <c r="B32" i="12"/>
  <c r="B25" i="21"/>
  <c r="B22" i="10"/>
  <c r="B25" i="20"/>
  <c r="B26" i="7"/>
  <c r="D32" i="12"/>
  <c r="E25" i="21"/>
  <c r="D22" i="10"/>
  <c r="F25" i="20"/>
  <c r="F26" i="7"/>
  <c r="D33" i="12"/>
  <c r="E26" i="21"/>
  <c r="D23" i="10"/>
  <c r="F26" i="20"/>
  <c r="F27" i="7"/>
  <c r="F28" i="6"/>
  <c r="F27" i="6"/>
  <c r="B28" i="6"/>
  <c r="B27" i="6"/>
  <c r="F46" i="5"/>
  <c r="F45" i="5"/>
  <c r="B46" i="5"/>
  <c r="B45" i="5"/>
  <c r="D16" i="12" l="1"/>
  <c r="I40" i="5"/>
  <c r="H23" i="20"/>
  <c r="G24" i="20" s="1"/>
  <c r="D20" i="12"/>
  <c r="H23" i="7"/>
  <c r="G24" i="7" s="1"/>
  <c r="H24" i="6"/>
  <c r="G25" i="6" l="1"/>
  <c r="D22" i="12"/>
  <c r="D18" i="12"/>
  <c r="D16" i="10" l="1"/>
  <c r="B9" i="10"/>
  <c r="B8" i="10"/>
  <c r="F20" i="21"/>
  <c r="D26" i="12" s="1"/>
  <c r="D28" i="12" s="1"/>
  <c r="D18" i="10" l="1"/>
  <c r="F21" i="21"/>
  <c r="D19" i="10" l="1"/>
</calcChain>
</file>

<file path=xl/sharedStrings.xml><?xml version="1.0" encoding="utf-8"?>
<sst xmlns="http://schemas.openxmlformats.org/spreadsheetml/2006/main" count="358" uniqueCount="201">
  <si>
    <t xml:space="preserve">Type of bidder </t>
  </si>
  <si>
    <t xml:space="preserve">Dates </t>
  </si>
  <si>
    <t>Months</t>
  </si>
  <si>
    <t xml:space="preserve">Year </t>
  </si>
  <si>
    <t xml:space="preserve">GST Rates </t>
  </si>
  <si>
    <t xml:space="preserve">Sole Bidder </t>
  </si>
  <si>
    <t xml:space="preserve">January </t>
  </si>
  <si>
    <t>February</t>
  </si>
  <si>
    <t>March</t>
  </si>
  <si>
    <t>April</t>
  </si>
  <si>
    <t>May</t>
  </si>
  <si>
    <t>June</t>
  </si>
  <si>
    <t>July</t>
  </si>
  <si>
    <t>August</t>
  </si>
  <si>
    <t>September</t>
  </si>
  <si>
    <t>October</t>
  </si>
  <si>
    <t>November</t>
  </si>
  <si>
    <t>December</t>
  </si>
  <si>
    <t xml:space="preserve">Price Schedule </t>
  </si>
  <si>
    <t>General guidelines for filling up the Price Schedule</t>
  </si>
  <si>
    <t>Fill up only yellow shaded cells in Sch-1, Sch-2, Sch-3a, Sch-3b, Sch-4, Sch-5, Sch-6.</t>
  </si>
  <si>
    <t>All the cells in Sch-4 &amp; Sch-6 are auto filled, therefore no cell is required to be filled up there.</t>
  </si>
  <si>
    <t>Instructions / error messages, if any, will be displayed automatically after selecting the cell.</t>
  </si>
  <si>
    <t>Click for Detailed General Instructions</t>
  </si>
  <si>
    <t>Click to Skip Instructions &amp; Proceed</t>
  </si>
  <si>
    <t>General Instruction to the Bidders for filling up this workbook of Price Schedule</t>
  </si>
  <si>
    <t xml:space="preserve">I </t>
  </si>
  <si>
    <t>While filling up the worksheets following may please be observed :</t>
  </si>
  <si>
    <t>(i)</t>
  </si>
  <si>
    <t>Fill up only yellow shaded cells.</t>
  </si>
  <si>
    <t>(ii)</t>
  </si>
  <si>
    <t>Certain data type entries have been restricted,such as Numeric values or limits of numeric values.</t>
  </si>
  <si>
    <t>(iii)</t>
  </si>
  <si>
    <t>Select only the options provided in pull down menus.</t>
  </si>
  <si>
    <t>(iv)</t>
  </si>
  <si>
    <t>Do not link any cell of this work book with any other work book.</t>
  </si>
  <si>
    <t>(v)</t>
  </si>
  <si>
    <t>Do not use copy &amp; paste or cut &amp; paste options for filling up the data.</t>
  </si>
  <si>
    <t>(vi)</t>
  </si>
  <si>
    <t>Do not reformat any of the cell of the work book.</t>
  </si>
  <si>
    <t>(vii)</t>
  </si>
  <si>
    <t>Print the copy of the finalised Bid Price Schedule and submit it along with the Bidding Documents .</t>
  </si>
  <si>
    <t>(viii)</t>
  </si>
  <si>
    <t>Corresponding cell for mode of transaction shall become enable only after filling up the unit rate,therefore first fill up the unit rate and then mode of transaction for the corresponding item.</t>
  </si>
  <si>
    <t>II</t>
  </si>
  <si>
    <t>This Workbook consists of following worksheets :</t>
  </si>
  <si>
    <t>Cover :</t>
  </si>
  <si>
    <t>●</t>
  </si>
  <si>
    <t>Opening page of the workbook.</t>
  </si>
  <si>
    <t>Names of Bidder :</t>
  </si>
  <si>
    <t>Select Sole Bidder from the pull down menu. Do not leave this cell blank.</t>
  </si>
  <si>
    <t>Fill up names and address of the Sole Bidder.</t>
  </si>
  <si>
    <t>Fill up date in dd-mmm-yyyy format from drop down menu.</t>
  </si>
  <si>
    <t>Click for Sch-1 given at the right top of the worksheet to go to Sch-1.</t>
  </si>
  <si>
    <t>Sch-1 (Ex-works Prices) :</t>
  </si>
  <si>
    <t>Fill up unit rates for all the items in numeric values greater than 0(zero).If unit rate is left blank, the corresponding item shall be deemed to be included in the total price.</t>
  </si>
  <si>
    <t>Total amount shall get calculated automatically.</t>
  </si>
  <si>
    <t>Sch-2 (Installation Charges) :</t>
  </si>
  <si>
    <t>Sch-3a (Training)</t>
  </si>
  <si>
    <t>Sch-3b (Maintenance Charges during and after Defect Liability Period) :</t>
  </si>
  <si>
    <t>Sch-4 (Summary of Taxes and Duties applicable on the Goods) :</t>
  </si>
  <si>
    <t>No cell is required to be filled in by the bidder in this worksheet.</t>
  </si>
  <si>
    <t>Sch -5 Buy Back :</t>
  </si>
  <si>
    <t>Sch -6 Grand Summary:</t>
  </si>
  <si>
    <t>Summary of all the Schedules shall be displayed here automatically.</t>
  </si>
  <si>
    <t>* * *</t>
  </si>
  <si>
    <t>Happy Bidding !</t>
  </si>
  <si>
    <t>Enter following details of the bidder</t>
  </si>
  <si>
    <t>Specify type of Bidder
[Select from drop down
menu]</t>
  </si>
  <si>
    <t>Name of Bidder</t>
  </si>
  <si>
    <t>Address of Bidder</t>
  </si>
  <si>
    <t>Authorized Signatory</t>
  </si>
  <si>
    <t>Designation</t>
  </si>
  <si>
    <t xml:space="preserve">Date </t>
  </si>
  <si>
    <t xml:space="preserve">Place </t>
  </si>
  <si>
    <t>Schedule-1</t>
  </si>
  <si>
    <t>Schedule of Rates &amp; Prices</t>
  </si>
  <si>
    <t>Bidders Name &amp; Address</t>
  </si>
  <si>
    <t>To:</t>
  </si>
  <si>
    <t>Name     :</t>
  </si>
  <si>
    <t xml:space="preserve">Unit No. 101, First Floor, Windsor, </t>
  </si>
  <si>
    <t>Address :</t>
  </si>
  <si>
    <t xml:space="preserve">Village Kolekalyan, off CST Road, </t>
  </si>
  <si>
    <t xml:space="preserve">Vidyanagari Marg, Kalina, </t>
  </si>
  <si>
    <t>Santacruz (East), Mumbai – 400098</t>
  </si>
  <si>
    <t>Plant and Equipment (including Mandatory Spares Parts) to be supplied</t>
  </si>
  <si>
    <t xml:space="preserve">All prices are in Indian Rupees </t>
  </si>
  <si>
    <t xml:space="preserve">SI No. </t>
  </si>
  <si>
    <t xml:space="preserve">Activity Description </t>
  </si>
  <si>
    <t>Item Description</t>
  </si>
  <si>
    <t>Unit</t>
  </si>
  <si>
    <t>Qty.</t>
  </si>
  <si>
    <t>Unit Ex-works price
(excluding
GST)</t>
  </si>
  <si>
    <t>Unit Freight, In-Transit, Insurance, Loading &amp; Unloading charges *</t>
  </si>
  <si>
    <t>Unit GST Amount on Ex-works and Freight charges as confirmed
by Bidder #</t>
  </si>
  <si>
    <t>Total Price (including Ex-works price, Freight, In-Transit, Insurance, Loading &amp; Unloading charges and GST)</t>
  </si>
  <si>
    <t>9={(6+7+8)*5}</t>
  </si>
  <si>
    <t>Total Ex-Works Price excluding GST</t>
  </si>
  <si>
    <t>Total Freight, In-Transit, Insurance, Loading &amp; Unloading charges excluding GST</t>
  </si>
  <si>
    <t xml:space="preserve">Total GST Tax on Ex-works and Freight charges as confirmed by Bidder </t>
  </si>
  <si>
    <t>Note     #</t>
  </si>
  <si>
    <t xml:space="preserve">Specify amount of GST on the transaction between the Contractor and the Employer </t>
  </si>
  <si>
    <t>*</t>
  </si>
  <si>
    <t xml:space="preserve">Prices to be quoted in Freight and Insurance shall be towards Local transportation, Insurance, Unloading &amp; Loading in line with ITB Clause 11.4(b) only. </t>
  </si>
  <si>
    <t>Date:</t>
  </si>
  <si>
    <t xml:space="preserve">Authorized Signatory: </t>
  </si>
  <si>
    <t>Place:</t>
  </si>
  <si>
    <t>Designation:</t>
  </si>
  <si>
    <t>Schedule-2</t>
  </si>
  <si>
    <t>(Schedule of Rates &amp; Prices)</t>
  </si>
  <si>
    <t>Bidders Name &amp; Address:</t>
  </si>
  <si>
    <t xml:space="preserve">Installation Charges </t>
  </si>
  <si>
    <t>Description</t>
  </si>
  <si>
    <t xml:space="preserve">Unit Erection Charges </t>
  </si>
  <si>
    <t>Unit GST on Erection charges as confirmed by Bidder</t>
  </si>
  <si>
    <t>Total Erection Charges (including GST)</t>
  </si>
  <si>
    <t>8={(6+7)*5}</t>
  </si>
  <si>
    <t>Installation services</t>
  </si>
  <si>
    <t>Total Installation Charges excluding GST</t>
  </si>
  <si>
    <t xml:space="preserve">Total GST as confirmed by Bidder </t>
  </si>
  <si>
    <t>Schedule-3a</t>
  </si>
  <si>
    <t>Training Charges</t>
  </si>
  <si>
    <t>SI. No.</t>
  </si>
  <si>
    <t>Activity Description</t>
  </si>
  <si>
    <t>Quantity</t>
  </si>
  <si>
    <t>Unit Training
Charges
excluding
GST</t>
  </si>
  <si>
    <t>Unit GST on Training charges as
confirmed by
Bidder</t>
  </si>
  <si>
    <t>Total Training
Charges
(including GST)</t>
  </si>
  <si>
    <t xml:space="preserve">Total Training Charges </t>
  </si>
  <si>
    <t>Total GST as claimed by the Bidder</t>
  </si>
  <si>
    <t>Schedule-3b</t>
  </si>
  <si>
    <t>Maintenance Charges during and after Defect Liability Period</t>
  </si>
  <si>
    <t>Unit Maintenance
Charges
excluding
GST</t>
  </si>
  <si>
    <t>Unit GST as
confirmed by
Bidder</t>
  </si>
  <si>
    <t>Total Maintenance
Charges
(including GST)</t>
  </si>
  <si>
    <t>Schedule-4</t>
  </si>
  <si>
    <t xml:space="preserve">Summary of taxes and duties applicable on Plant &amp; Equipment </t>
  </si>
  <si>
    <t xml:space="preserve">Sno. </t>
  </si>
  <si>
    <t xml:space="preserve">Item Nos. </t>
  </si>
  <si>
    <t>Total Price (INR)</t>
  </si>
  <si>
    <t xml:space="preserve">Total GST on Goods </t>
  </si>
  <si>
    <t xml:space="preserve">Total GST on supply of goods (interalia including Type Test charges) between the Contractor and the Employer (identified in Schedule 1) which are not included in the Ex-works Prices as per the provision of the Bidding Documents, as applicable </t>
  </si>
  <si>
    <t>Total GST on Services</t>
  </si>
  <si>
    <t>Total GST on installation services (Schedule-2), Training Charges (Schedule-3a), Maintenance Charges during and Defect Liability Period (Schedule-3b)</t>
  </si>
  <si>
    <t>Grand Total (1+2)</t>
  </si>
  <si>
    <t>Schedule-5</t>
  </si>
  <si>
    <t>Buy-Back Charges (Scrap Value)</t>
  </si>
  <si>
    <t>Unit Charges
excluding
GST</t>
  </si>
  <si>
    <t>Total Charges
excluding GST</t>
  </si>
  <si>
    <t>6=(4*5)</t>
  </si>
  <si>
    <t>Total Charges (Excluding GST)</t>
  </si>
  <si>
    <t>*Buyer (Bidder/Contractor) of the scrap material shall be liable to pay extra towards GST, TCS (Tax Collected at Source) as per Income Tax Act and other applicable taxes if any, as per actual, as per tax invoice raised by the Employer.</t>
  </si>
  <si>
    <t>*Scrap Value (excluding GST and other applicable taxes if any) shall be considered solely for bid evaluation purpose to arrive at the net evaluated price of the Bidder/Contractor.</t>
  </si>
  <si>
    <t>Note:</t>
  </si>
  <si>
    <t>1. Details of Earthwire to be dismantled from existing transmission lines of various voltage levels are given in Appendix A of Technical Specification</t>
  </si>
  <si>
    <t>Schedule-6</t>
  </si>
  <si>
    <t xml:space="preserve">Grand Summary </t>
  </si>
  <si>
    <t xml:space="preserve">Description </t>
  </si>
  <si>
    <t>Total Schedule-1</t>
  </si>
  <si>
    <t>Total Ex-Works Price of Plant &amp; Equipment including freight charges and GST</t>
  </si>
  <si>
    <t>Total Schedule-2</t>
  </si>
  <si>
    <t>Total Installation Charges including GST</t>
  </si>
  <si>
    <t>Total Schedule-3a</t>
  </si>
  <si>
    <t>Total Training Charges including GST</t>
  </si>
  <si>
    <t>Total Schedule-3b</t>
  </si>
  <si>
    <t>Total Maintenance Charges during and after Defect Liability Period including GST</t>
  </si>
  <si>
    <t>Total Schedule-4</t>
  </si>
  <si>
    <t xml:space="preserve">Included </t>
  </si>
  <si>
    <t>Total Schedule-5</t>
  </si>
  <si>
    <t xml:space="preserve">Buy Back Charges </t>
  </si>
  <si>
    <t>Grand Total* (1+2+3+4-6)</t>
  </si>
  <si>
    <r>
      <t>*Note: The Grand Total indicated here in Schedule-6 shall be quoted in Bid Form 2</t>
    </r>
    <r>
      <rPr>
        <b/>
        <vertAlign val="superscript"/>
        <sz val="11"/>
        <color theme="1"/>
        <rFont val="Book Antiqua"/>
        <family val="1"/>
      </rPr>
      <t>nd</t>
    </r>
    <r>
      <rPr>
        <b/>
        <sz val="11"/>
        <color theme="1"/>
        <rFont val="Book Antiqua"/>
        <family val="1"/>
      </rPr>
      <t xml:space="preserve"> Envelope. </t>
    </r>
  </si>
  <si>
    <t xml:space="preserve">Total Maintenance Charges during and after actual commissioning of the Project </t>
  </si>
  <si>
    <t xml:space="preserve">Years </t>
  </si>
  <si>
    <t>Training</t>
  </si>
  <si>
    <t>BHOPAL DHULE TRANSMISSION COMPANY LIMITED (BDTCL)</t>
  </si>
  <si>
    <t>Summary of Requirement</t>
  </si>
  <si>
    <t>Protection Coupler (Digital) including Panel for 765KV Line with Amplifier, E1/Optical converter, Control card, Optical Interface as per requirement</t>
  </si>
  <si>
    <t>Dismantling, Shifting, Reerection &amp; Recommissioning of FOTE panels</t>
  </si>
  <si>
    <t>FODP with Panel</t>
  </si>
  <si>
    <t>Fiber Optic Cable</t>
  </si>
  <si>
    <t xml:space="preserve">Fiber Optic Tele-Protection and Communication Equipment 5 MSP (1+1) including NGFW Firewall as applicable </t>
  </si>
  <si>
    <t>Complete FOTE for Protection Inter-tripping, data and voice communication inclusive of STM-16 MUX, Ethernet Cards, Optical Transmitter (SFP), Optical Interface Cards, Data Communication Cards, Voice Cards, Sub-racks, Panel Cabinets, Patch Cords, Power Cables, Fiber Optic Approach Cable upto Transmission Line termination Gantry along with Splice Box mounted on the Line Gantry and Power Supply.</t>
  </si>
  <si>
    <t>Integration with existing Substation FOTE System with New SDH</t>
  </si>
  <si>
    <t>Data Communication to relevant RLDC using Layer-3 MPLS based existing network and integration with existing network at CCR Noida, this includes provision of Tower with mounted Antenna, Ethernet Router and Ethernet to Serial Convertor, Serial Cable with DB9 connector at substation end.</t>
  </si>
  <si>
    <t xml:space="preserve">Additional work required for interconnecting "S/c 765kV line Bhopal to Indore" present FOTE at Indore end "installed in Bay Kiosk" with Control Room FOTE at Indore "require additional equipment/ work". </t>
  </si>
  <si>
    <t xml:space="preserve">DCP for Dhule PS shall be Dhule (BDTCL) S/s and ULDC data of Dhule PS (SCADA, VoIP, PMU, Line protection etc.) shall be integrated with Dhule (BDTCL) for reporting to WRLDC through Dhule (MSETCL). </t>
  </si>
  <si>
    <t>Spare as per CEA Guidelines</t>
  </si>
  <si>
    <t>SETS</t>
  </si>
  <si>
    <t>LOT</t>
  </si>
  <si>
    <t>The integration of Communication equipment with centralized NMS at regional level.                              (Including Configuration work in centralized NMS for integration of new Communication equipment)</t>
  </si>
  <si>
    <t>Installation of approach cable, FODP and other accessories at Indore (PG) and Vadodara (PG) S/s.</t>
  </si>
  <si>
    <t xml:space="preserve">Installation of 5 no’s, STM-16 (FOTE) equipment supporting
minimum five (5) directions with MSP (Multiplex Section Protection
1+1) along with necessary interfaces and cards at following Locations (1
No. FOTE at each location) and integration with existing ISTS
Communication network: </t>
  </si>
  <si>
    <t xml:space="preserve">Summary of Requirement </t>
  </si>
  <si>
    <t>LS</t>
  </si>
  <si>
    <t xml:space="preserve">Dismantled Scrap FOTE Equipment along with its accessories </t>
  </si>
  <si>
    <t>BHOPAL DHULE TRANSMISSION COMPANY LIMITED</t>
  </si>
  <si>
    <t xml:space="preserve">Any additional  required to complete the Scope </t>
  </si>
  <si>
    <t>Upgrading STM-1 FOTE to STM-16 FOTE at Bhopal (BDTCL), Dhule (BDTCL), Indore (PG), Aurangabad (PG) and Vadodara (PG) S/s.</t>
  </si>
  <si>
    <t>Not Applicable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</si>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</sst>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5" x14ac:knownFonts="1">
    <font>
      <sz val="11"/>
      <color theme="1"/>
      <name val="Calibri"/>
      <family val="2"/>
      <scheme val="minor"/>
    </font>
    <font>
      <sz val="11"/>
      <color rgb="FF3F3F76"/>
      <name val="Calibri"/>
      <family val="2"/>
      <scheme val="minor"/>
    </font>
    <font>
      <b/>
      <sz val="11"/>
      <color theme="1"/>
      <name val="Calibri"/>
      <family val="2"/>
      <scheme val="minor"/>
    </font>
    <font>
      <b/>
      <sz val="16"/>
      <color theme="1"/>
      <name val="Book Antiqua"/>
      <family val="1"/>
    </font>
    <font>
      <b/>
      <u/>
      <sz val="16"/>
      <color theme="1"/>
      <name val="Book Antiqua"/>
      <family val="1"/>
    </font>
    <font>
      <b/>
      <sz val="16"/>
      <color theme="4" tint="-0.249977111117893"/>
      <name val="Book Antiqua"/>
      <family val="1"/>
    </font>
    <font>
      <sz val="11"/>
      <color theme="1"/>
      <name val="Book Antiqua"/>
      <family val="1"/>
    </font>
    <font>
      <sz val="14"/>
      <color theme="1"/>
      <name val="Book Antiqua"/>
      <family val="1"/>
    </font>
    <font>
      <b/>
      <sz val="11"/>
      <color theme="1"/>
      <name val="Book Antiqua"/>
      <family val="1"/>
    </font>
    <font>
      <sz val="11"/>
      <color theme="0"/>
      <name val="Book Antiqua"/>
      <family val="1"/>
    </font>
    <font>
      <b/>
      <sz val="11"/>
      <color theme="0"/>
      <name val="Book Antiqua"/>
      <family val="1"/>
    </font>
    <font>
      <b/>
      <sz val="12"/>
      <color theme="0"/>
      <name val="Book Antiqua"/>
      <family val="1"/>
    </font>
    <font>
      <sz val="8"/>
      <name val="Calibri"/>
      <family val="2"/>
      <scheme val="minor"/>
    </font>
    <font>
      <sz val="14"/>
      <color rgb="FF3F3F76"/>
      <name val="Book Antiqua"/>
      <family val="1"/>
    </font>
    <font>
      <sz val="10"/>
      <color theme="1"/>
      <name val="Book Antiqua"/>
      <family val="1"/>
    </font>
    <font>
      <sz val="10"/>
      <color rgb="FF000000"/>
      <name val="Times New Roman"/>
      <family val="1"/>
    </font>
    <font>
      <sz val="9"/>
      <color rgb="FF000000"/>
      <name val="Book Antiqua"/>
      <family val="1"/>
    </font>
    <font>
      <sz val="9"/>
      <name val="Book Antiqua"/>
      <family val="1"/>
    </font>
    <font>
      <sz val="10"/>
      <name val="Book Antiqua"/>
      <family val="1"/>
    </font>
    <font>
      <sz val="11"/>
      <color rgb="FF3F3F76"/>
      <name val="Book Antiqua"/>
      <family val="1"/>
    </font>
    <font>
      <sz val="11"/>
      <color theme="1"/>
      <name val="Calibri"/>
      <family val="2"/>
      <scheme val="minor"/>
    </font>
    <font>
      <b/>
      <u/>
      <sz val="14"/>
      <color theme="4" tint="-0.249977111117893"/>
      <name val="Book Antiqua"/>
      <family val="1"/>
    </font>
    <font>
      <b/>
      <sz val="28"/>
      <color theme="4" tint="-0.249977111117893"/>
      <name val="Book Antiqua"/>
      <family val="1"/>
    </font>
    <font>
      <b/>
      <sz val="20"/>
      <color theme="4" tint="-0.249977111117893"/>
      <name val="Book Antiqua"/>
      <family val="1"/>
    </font>
    <font>
      <b/>
      <sz val="16"/>
      <color theme="0"/>
      <name val="Book Antiqua"/>
      <family val="1"/>
    </font>
    <font>
      <sz val="12"/>
      <color theme="0"/>
      <name val="Book Antiqua"/>
      <family val="1"/>
    </font>
    <font>
      <b/>
      <sz val="10"/>
      <color theme="0"/>
      <name val="Book Antiqua"/>
      <family val="1"/>
    </font>
    <font>
      <b/>
      <sz val="14"/>
      <color theme="1"/>
      <name val="Book Antiqua"/>
      <family val="1"/>
    </font>
    <font>
      <b/>
      <sz val="18"/>
      <color theme="1"/>
      <name val="Book Antiqua"/>
      <family val="1"/>
    </font>
    <font>
      <b/>
      <sz val="22"/>
      <color theme="1"/>
      <name val="Book Antiqua"/>
      <family val="1"/>
    </font>
    <font>
      <b/>
      <u/>
      <sz val="11"/>
      <color theme="4" tint="-0.249977111117893"/>
      <name val="Book Antiqua"/>
      <family val="1"/>
    </font>
    <font>
      <b/>
      <vertAlign val="superscript"/>
      <sz val="11"/>
      <color theme="1"/>
      <name val="Book Antiqua"/>
      <family val="1"/>
    </font>
    <font>
      <b/>
      <sz val="14"/>
      <color theme="0"/>
      <name val="Book Antiqua"/>
      <family val="1"/>
    </font>
    <font>
      <sz val="14"/>
      <color theme="0"/>
      <name val="Book Antiqua"/>
      <family val="1"/>
    </font>
    <font>
      <b/>
      <sz val="10"/>
      <color rgb="FFFF0000"/>
      <name val="Book Antiqua"/>
      <family val="1"/>
    </font>
  </fonts>
  <fills count="7">
    <fill>
      <patternFill patternType="none"/>
    </fill>
    <fill>
      <patternFill patternType="gray125"/>
    </fill>
    <fill>
      <patternFill patternType="solid">
        <fgColor rgb="FFFFCC99"/>
      </patternFill>
    </fill>
    <fill>
      <patternFill patternType="solid">
        <fgColor theme="9" tint="0.59999389629810485"/>
        <bgColor indexed="64"/>
      </patternFill>
    </fill>
    <fill>
      <patternFill patternType="solid">
        <fgColor rgb="FFFFFFCC"/>
      </patternFill>
    </fill>
    <fill>
      <patternFill patternType="solid">
        <fgColor theme="2"/>
        <bgColor indexed="64"/>
      </patternFill>
    </fill>
    <fill>
      <patternFill patternType="solid">
        <fgColor theme="4" tint="-0.249977111117893"/>
        <bgColor indexed="64"/>
      </patternFill>
    </fill>
  </fills>
  <borders count="55">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double">
        <color indexed="64"/>
      </bottom>
      <diagonal/>
    </border>
    <border>
      <left style="thin">
        <color rgb="FFB2B2B2"/>
      </left>
      <right style="thin">
        <color rgb="FFB2B2B2"/>
      </right>
      <top style="thin">
        <color rgb="FFB2B2B2"/>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top/>
      <bottom style="thin">
        <color indexed="64"/>
      </bottom>
      <diagonal/>
    </border>
    <border>
      <left style="thin">
        <color rgb="FFB2B2B2"/>
      </left>
      <right style="thin">
        <color rgb="FFB2B2B2"/>
      </right>
      <top/>
      <bottom style="thin">
        <color rgb="FFB2B2B2"/>
      </bottom>
      <diagonal/>
    </border>
    <border>
      <left style="thin">
        <color rgb="FF000000"/>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rgb="FFB2B2B2"/>
      </left>
      <right style="medium">
        <color indexed="64"/>
      </right>
      <top style="thin">
        <color rgb="FFB2B2B2"/>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rgb="FFB2B2B2"/>
      </right>
      <top style="thin">
        <color indexed="64"/>
      </top>
      <bottom style="thin">
        <color indexed="64"/>
      </bottom>
      <diagonal/>
    </border>
    <border>
      <left style="thin">
        <color rgb="FFB2B2B2"/>
      </left>
      <right style="thin">
        <color indexed="64"/>
      </right>
      <top style="thin">
        <color indexed="64"/>
      </top>
      <bottom style="thin">
        <color indexed="64"/>
      </bottom>
      <diagonal/>
    </border>
    <border>
      <left/>
      <right/>
      <top style="thin">
        <color theme="0"/>
      </top>
      <bottom/>
      <diagonal/>
    </border>
  </borders>
  <cellStyleXfs count="4">
    <xf numFmtId="0" fontId="0" fillId="0" borderId="0"/>
    <xf numFmtId="0" fontId="1" fillId="2" borderId="1" applyNumberFormat="0" applyAlignment="0" applyProtection="0"/>
    <xf numFmtId="0" fontId="15" fillId="0" borderId="0"/>
    <xf numFmtId="0" fontId="20" fillId="4" borderId="18" applyNumberFormat="0" applyFont="0" applyAlignment="0" applyProtection="0"/>
  </cellStyleXfs>
  <cellXfs count="257">
    <xf numFmtId="0" fontId="0" fillId="0" borderId="0" xfId="0"/>
    <xf numFmtId="0" fontId="2" fillId="0" borderId="0" xfId="0" applyFont="1"/>
    <xf numFmtId="9" fontId="0" fillId="0" borderId="0" xfId="0" applyNumberFormat="1"/>
    <xf numFmtId="0" fontId="0" fillId="0" borderId="0" xfId="0" applyProtection="1">
      <protection hidden="1"/>
    </xf>
    <xf numFmtId="0" fontId="5" fillId="5" borderId="28" xfId="0" applyFont="1" applyFill="1" applyBorder="1" applyAlignment="1" applyProtection="1">
      <alignment horizontal="center" vertical="top"/>
      <protection hidden="1"/>
    </xf>
    <xf numFmtId="0" fontId="5" fillId="5" borderId="30" xfId="0" applyFont="1" applyFill="1" applyBorder="1" applyAlignment="1" applyProtection="1">
      <alignment horizontal="center" vertical="top"/>
      <protection hidden="1"/>
    </xf>
    <xf numFmtId="0" fontId="3" fillId="5" borderId="0" xfId="0" applyFont="1" applyFill="1" applyProtection="1">
      <protection hidden="1"/>
    </xf>
    <xf numFmtId="0" fontId="21" fillId="5" borderId="0" xfId="3" applyFont="1" applyFill="1" applyBorder="1" applyAlignment="1" applyProtection="1">
      <alignment horizontal="center" vertical="center"/>
      <protection hidden="1"/>
    </xf>
    <xf numFmtId="0" fontId="0" fillId="0" borderId="0" xfId="0" applyAlignment="1" applyProtection="1">
      <alignment vertical="center"/>
      <protection hidden="1"/>
    </xf>
    <xf numFmtId="0" fontId="6" fillId="0" borderId="0" xfId="0" applyFont="1" applyProtection="1">
      <protection hidden="1"/>
    </xf>
    <xf numFmtId="0" fontId="6" fillId="5" borderId="3" xfId="0" applyFont="1" applyFill="1" applyBorder="1" applyProtection="1">
      <protection hidden="1"/>
    </xf>
    <xf numFmtId="0" fontId="6" fillId="5" borderId="4" xfId="0" applyFont="1" applyFill="1" applyBorder="1" applyProtection="1">
      <protection hidden="1"/>
    </xf>
    <xf numFmtId="0" fontId="6" fillId="5" borderId="5" xfId="0" applyFont="1" applyFill="1" applyBorder="1" applyProtection="1">
      <protection hidden="1"/>
    </xf>
    <xf numFmtId="0" fontId="6" fillId="5" borderId="14" xfId="0" applyFont="1" applyFill="1" applyBorder="1" applyAlignment="1" applyProtection="1">
      <alignment horizontal="center" vertical="center"/>
      <protection hidden="1"/>
    </xf>
    <xf numFmtId="0" fontId="6" fillId="5" borderId="0" xfId="0" applyFont="1" applyFill="1" applyAlignment="1" applyProtection="1">
      <alignment vertical="center"/>
      <protection hidden="1"/>
    </xf>
    <xf numFmtId="0" fontId="6" fillId="5" borderId="15" xfId="0" applyFont="1" applyFill="1" applyBorder="1" applyAlignment="1" applyProtection="1">
      <alignment vertical="center"/>
      <protection hidden="1"/>
    </xf>
    <xf numFmtId="0" fontId="6" fillId="5" borderId="14" xfId="0" applyFont="1" applyFill="1" applyBorder="1" applyAlignment="1" applyProtection="1">
      <alignment vertical="center"/>
      <protection hidden="1"/>
    </xf>
    <xf numFmtId="0" fontId="6" fillId="5" borderId="0" xfId="0" applyFont="1" applyFill="1" applyAlignment="1" applyProtection="1">
      <alignment horizontal="center" vertical="center"/>
      <protection hidden="1"/>
    </xf>
    <xf numFmtId="0" fontId="6" fillId="5" borderId="15" xfId="0" applyFont="1" applyFill="1" applyBorder="1" applyAlignment="1" applyProtection="1">
      <alignment vertical="center" wrapText="1"/>
      <protection hidden="1"/>
    </xf>
    <xf numFmtId="0" fontId="6" fillId="5" borderId="0" xfId="0" applyFont="1" applyFill="1" applyAlignment="1" applyProtection="1">
      <alignment horizontal="center" vertical="top"/>
      <protection hidden="1"/>
    </xf>
    <xf numFmtId="0" fontId="6" fillId="5" borderId="14" xfId="0" applyFont="1" applyFill="1" applyBorder="1" applyProtection="1">
      <protection hidden="1"/>
    </xf>
    <xf numFmtId="0" fontId="6" fillId="5" borderId="0" xfId="0" applyFont="1" applyFill="1" applyProtection="1">
      <protection hidden="1"/>
    </xf>
    <xf numFmtId="0" fontId="6" fillId="5" borderId="15" xfId="0" applyFont="1" applyFill="1" applyBorder="1" applyProtection="1">
      <protection hidden="1"/>
    </xf>
    <xf numFmtId="0" fontId="30" fillId="5" borderId="0" xfId="0" applyFont="1" applyFill="1" applyProtection="1">
      <protection hidden="1"/>
    </xf>
    <xf numFmtId="0" fontId="6" fillId="5" borderId="15" xfId="0" applyFont="1" applyFill="1" applyBorder="1" applyAlignment="1" applyProtection="1">
      <alignment wrapText="1"/>
      <protection hidden="1"/>
    </xf>
    <xf numFmtId="0" fontId="6" fillId="5" borderId="6" xfId="0" applyFont="1" applyFill="1" applyBorder="1" applyProtection="1">
      <protection hidden="1"/>
    </xf>
    <xf numFmtId="0" fontId="6" fillId="5" borderId="7" xfId="0" applyFont="1" applyFill="1" applyBorder="1" applyProtection="1">
      <protection hidden="1"/>
    </xf>
    <xf numFmtId="0" fontId="6" fillId="5" borderId="8" xfId="0" applyFont="1" applyFill="1" applyBorder="1" applyProtection="1">
      <protection hidden="1"/>
    </xf>
    <xf numFmtId="0" fontId="7" fillId="5" borderId="0" xfId="0" applyFont="1" applyFill="1" applyProtection="1">
      <protection hidden="1"/>
    </xf>
    <xf numFmtId="0" fontId="8" fillId="0" borderId="0" xfId="0" applyFont="1" applyProtection="1">
      <protection hidden="1"/>
    </xf>
    <xf numFmtId="0" fontId="6" fillId="5" borderId="0" xfId="0" applyFont="1" applyFill="1" applyAlignment="1" applyProtection="1">
      <alignment horizontal="left"/>
      <protection hidden="1"/>
    </xf>
    <xf numFmtId="0" fontId="6" fillId="5" borderId="0" xfId="0" applyFont="1" applyFill="1" applyAlignment="1" applyProtection="1">
      <alignment horizontal="left" vertical="center"/>
      <protection hidden="1"/>
    </xf>
    <xf numFmtId="0" fontId="6" fillId="0" borderId="0" xfId="0" applyFont="1" applyAlignment="1" applyProtection="1">
      <alignment vertical="top" wrapText="1"/>
      <protection hidden="1"/>
    </xf>
    <xf numFmtId="0" fontId="9" fillId="6" borderId="2" xfId="0" applyFont="1" applyFill="1" applyBorder="1" applyAlignment="1" applyProtection="1">
      <alignment horizontal="center"/>
      <protection hidden="1"/>
    </xf>
    <xf numFmtId="1" fontId="16" fillId="5" borderId="2" xfId="2" applyNumberFormat="1" applyFont="1" applyFill="1" applyBorder="1" applyAlignment="1" applyProtection="1">
      <alignment horizontal="center" vertical="center" shrinkToFit="1"/>
      <protection hidden="1"/>
    </xf>
    <xf numFmtId="0" fontId="6" fillId="5" borderId="2" xfId="0" applyFont="1" applyFill="1" applyBorder="1" applyProtection="1">
      <protection hidden="1"/>
    </xf>
    <xf numFmtId="0" fontId="17" fillId="5" borderId="2" xfId="2" applyFont="1" applyFill="1" applyBorder="1" applyAlignment="1" applyProtection="1">
      <alignment horizontal="center" vertical="center" wrapText="1"/>
      <protection hidden="1"/>
    </xf>
    <xf numFmtId="0" fontId="18" fillId="5" borderId="2" xfId="2" applyFont="1" applyFill="1" applyBorder="1" applyAlignment="1" applyProtection="1">
      <alignment vertical="center" wrapText="1"/>
      <protection hidden="1"/>
    </xf>
    <xf numFmtId="0" fontId="17" fillId="5" borderId="17" xfId="2" applyFont="1" applyFill="1" applyBorder="1" applyAlignment="1" applyProtection="1">
      <alignment horizontal="center" vertical="center" wrapText="1"/>
      <protection hidden="1"/>
    </xf>
    <xf numFmtId="0" fontId="6" fillId="5" borderId="2" xfId="0" applyFont="1" applyFill="1" applyBorder="1" applyAlignment="1" applyProtection="1">
      <alignment horizontal="center" vertical="center"/>
      <protection hidden="1"/>
    </xf>
    <xf numFmtId="1" fontId="6" fillId="5" borderId="2" xfId="0" applyNumberFormat="1" applyFont="1" applyFill="1" applyBorder="1" applyAlignment="1" applyProtection="1">
      <alignment horizontal="center" vertical="center"/>
      <protection hidden="1"/>
    </xf>
    <xf numFmtId="2" fontId="9" fillId="6" borderId="9" xfId="0" applyNumberFormat="1" applyFont="1" applyFill="1" applyBorder="1" applyProtection="1">
      <protection hidden="1"/>
    </xf>
    <xf numFmtId="2" fontId="6" fillId="6" borderId="3" xfId="0" applyNumberFormat="1" applyFont="1" applyFill="1" applyBorder="1" applyProtection="1">
      <protection hidden="1"/>
    </xf>
    <xf numFmtId="0" fontId="6" fillId="6" borderId="5" xfId="0" applyFont="1" applyFill="1" applyBorder="1" applyProtection="1">
      <protection hidden="1"/>
    </xf>
    <xf numFmtId="2" fontId="6" fillId="6" borderId="14" xfId="0" applyNumberFormat="1" applyFont="1" applyFill="1" applyBorder="1" applyProtection="1">
      <protection hidden="1"/>
    </xf>
    <xf numFmtId="0" fontId="6" fillId="6" borderId="15" xfId="0" applyFont="1" applyFill="1" applyBorder="1" applyProtection="1">
      <protection hidden="1"/>
    </xf>
    <xf numFmtId="2" fontId="6" fillId="6" borderId="6" xfId="0" applyNumberFormat="1" applyFont="1" applyFill="1" applyBorder="1" applyProtection="1">
      <protection hidden="1"/>
    </xf>
    <xf numFmtId="0" fontId="6" fillId="6" borderId="8" xfId="0" applyFont="1" applyFill="1" applyBorder="1" applyProtection="1">
      <protection hidden="1"/>
    </xf>
    <xf numFmtId="0" fontId="8" fillId="5" borderId="0" xfId="0" applyFont="1" applyFill="1" applyProtection="1">
      <protection hidden="1"/>
    </xf>
    <xf numFmtId="0" fontId="6" fillId="5" borderId="0" xfId="0" applyFont="1" applyFill="1" applyAlignment="1" applyProtection="1">
      <alignment horizontal="right"/>
      <protection hidden="1"/>
    </xf>
    <xf numFmtId="0" fontId="6" fillId="5" borderId="0" xfId="0" applyFont="1" applyFill="1" applyAlignment="1" applyProtection="1">
      <alignment wrapText="1"/>
      <protection hidden="1"/>
    </xf>
    <xf numFmtId="0" fontId="19" fillId="5" borderId="0" xfId="1" applyFont="1" applyFill="1" applyBorder="1" applyAlignment="1" applyProtection="1">
      <protection hidden="1"/>
    </xf>
    <xf numFmtId="0" fontId="26" fillId="6" borderId="16" xfId="2" applyFont="1" applyFill="1" applyBorder="1" applyAlignment="1" applyProtection="1">
      <alignment vertical="center"/>
      <protection hidden="1"/>
    </xf>
    <xf numFmtId="0" fontId="26" fillId="6" borderId="4" xfId="2" applyFont="1" applyFill="1" applyBorder="1" applyAlignment="1" applyProtection="1">
      <alignment vertical="center"/>
      <protection hidden="1"/>
    </xf>
    <xf numFmtId="0" fontId="14" fillId="5" borderId="2" xfId="0" applyFont="1" applyFill="1" applyBorder="1" applyAlignment="1" applyProtection="1">
      <alignment horizontal="center" vertical="center"/>
      <protection hidden="1"/>
    </xf>
    <xf numFmtId="0" fontId="14" fillId="5" borderId="2" xfId="0" applyFont="1" applyFill="1" applyBorder="1" applyAlignment="1" applyProtection="1">
      <alignment horizontal="left" vertical="center" wrapText="1"/>
      <protection hidden="1"/>
    </xf>
    <xf numFmtId="2" fontId="9" fillId="6" borderId="2" xfId="0" applyNumberFormat="1" applyFont="1" applyFill="1" applyBorder="1" applyProtection="1">
      <protection hidden="1"/>
    </xf>
    <xf numFmtId="0" fontId="9" fillId="6" borderId="2" xfId="0" applyFont="1" applyFill="1" applyBorder="1" applyProtection="1">
      <protection hidden="1"/>
    </xf>
    <xf numFmtId="0" fontId="6" fillId="5" borderId="0" xfId="0" applyFont="1" applyFill="1" applyAlignment="1" applyProtection="1">
      <alignment horizontal="right" vertical="top"/>
      <protection hidden="1"/>
    </xf>
    <xf numFmtId="0" fontId="6" fillId="0" borderId="0" xfId="0" applyFont="1" applyAlignment="1" applyProtection="1">
      <alignment horizontal="center" vertical="center"/>
      <protection hidden="1"/>
    </xf>
    <xf numFmtId="0" fontId="9" fillId="6" borderId="2" xfId="0" applyFont="1" applyFill="1" applyBorder="1" applyAlignment="1" applyProtection="1">
      <alignment horizontal="center" vertical="center" wrapText="1"/>
      <protection hidden="1"/>
    </xf>
    <xf numFmtId="0" fontId="6" fillId="0" borderId="0" xfId="0" applyFont="1" applyAlignment="1" applyProtection="1">
      <alignment vertical="center" wrapText="1"/>
      <protection hidden="1"/>
    </xf>
    <xf numFmtId="0" fontId="6" fillId="0" borderId="0" xfId="0" applyFont="1" applyAlignment="1" applyProtection="1">
      <alignment horizontal="center"/>
      <protection hidden="1"/>
    </xf>
    <xf numFmtId="0" fontId="6" fillId="5" borderId="2" xfId="0" applyFont="1" applyFill="1" applyBorder="1" applyAlignment="1" applyProtection="1">
      <alignment horizontal="left" vertical="center" wrapText="1"/>
      <protection hidden="1"/>
    </xf>
    <xf numFmtId="0" fontId="8" fillId="0" borderId="0" xfId="0" applyFont="1" applyAlignment="1" applyProtection="1">
      <alignment vertical="center" wrapText="1"/>
      <protection hidden="1"/>
    </xf>
    <xf numFmtId="0" fontId="10" fillId="0" borderId="0" xfId="0" applyFont="1" applyProtection="1">
      <protection hidden="1"/>
    </xf>
    <xf numFmtId="0" fontId="6" fillId="5" borderId="9" xfId="0" applyFont="1" applyFill="1" applyBorder="1" applyAlignment="1" applyProtection="1">
      <alignment horizontal="center"/>
      <protection hidden="1"/>
    </xf>
    <xf numFmtId="2" fontId="6" fillId="5" borderId="2" xfId="0" applyNumberFormat="1" applyFont="1" applyFill="1" applyBorder="1" applyAlignment="1" applyProtection="1">
      <alignment vertical="center"/>
      <protection hidden="1"/>
    </xf>
    <xf numFmtId="0" fontId="6" fillId="5" borderId="9" xfId="0" applyFont="1" applyFill="1" applyBorder="1" applyProtection="1">
      <protection hidden="1"/>
    </xf>
    <xf numFmtId="2" fontId="6" fillId="5" borderId="9" xfId="0" applyNumberFormat="1" applyFont="1" applyFill="1" applyBorder="1" applyProtection="1">
      <protection hidden="1"/>
    </xf>
    <xf numFmtId="2" fontId="8" fillId="5" borderId="2" xfId="0" applyNumberFormat="1" applyFont="1" applyFill="1" applyBorder="1" applyAlignment="1" applyProtection="1">
      <alignment horizontal="center"/>
      <protection hidden="1"/>
    </xf>
    <xf numFmtId="0" fontId="6" fillId="5" borderId="2" xfId="0" applyFont="1" applyFill="1" applyBorder="1" applyAlignment="1" applyProtection="1">
      <alignment vertical="center"/>
      <protection hidden="1"/>
    </xf>
    <xf numFmtId="0" fontId="8" fillId="5" borderId="2" xfId="0" applyFont="1" applyFill="1" applyBorder="1" applyAlignment="1" applyProtection="1">
      <alignment horizontal="center" vertical="center"/>
      <protection hidden="1"/>
    </xf>
    <xf numFmtId="0" fontId="6" fillId="0" borderId="0" xfId="0" applyFont="1" applyAlignment="1" applyProtection="1">
      <alignment vertical="center"/>
      <protection hidden="1"/>
    </xf>
    <xf numFmtId="0" fontId="19" fillId="4" borderId="18" xfId="3" applyFont="1" applyProtection="1">
      <protection locked="0"/>
    </xf>
    <xf numFmtId="0" fontId="6" fillId="4" borderId="18" xfId="3" applyFont="1" applyAlignment="1" applyProtection="1">
      <alignment horizontal="center" vertical="center"/>
      <protection locked="0"/>
    </xf>
    <xf numFmtId="0" fontId="6" fillId="4" borderId="18" xfId="3" applyFont="1" applyAlignment="1" applyProtection="1">
      <alignment horizontal="left" vertical="center"/>
      <protection locked="0"/>
    </xf>
    <xf numFmtId="0" fontId="6" fillId="5" borderId="0" xfId="0" applyFont="1" applyFill="1" applyAlignment="1" applyProtection="1">
      <alignment horizontal="left" vertical="top"/>
      <protection hidden="1"/>
    </xf>
    <xf numFmtId="0" fontId="6" fillId="5" borderId="0" xfId="0" applyFont="1" applyFill="1" applyAlignment="1" applyProtection="1">
      <alignment horizontal="left" vertical="top" wrapText="1"/>
      <protection hidden="1"/>
    </xf>
    <xf numFmtId="0" fontId="6" fillId="5" borderId="2" xfId="0" applyFont="1" applyFill="1" applyBorder="1" applyAlignment="1" applyProtection="1">
      <alignment horizontal="center"/>
      <protection hidden="1"/>
    </xf>
    <xf numFmtId="0" fontId="6" fillId="5" borderId="13" xfId="0" applyFont="1" applyFill="1" applyBorder="1" applyAlignment="1" applyProtection="1">
      <alignment horizontal="center" vertical="center"/>
      <protection hidden="1"/>
    </xf>
    <xf numFmtId="0" fontId="6" fillId="5" borderId="2" xfId="0" applyFont="1" applyFill="1" applyBorder="1" applyAlignment="1" applyProtection="1">
      <alignment horizontal="left" vertical="center"/>
      <protection hidden="1"/>
    </xf>
    <xf numFmtId="2" fontId="6" fillId="5" borderId="2" xfId="0" applyNumberFormat="1" applyFont="1" applyFill="1" applyBorder="1" applyAlignment="1" applyProtection="1">
      <alignment horizontal="center" vertical="center"/>
      <protection hidden="1"/>
    </xf>
    <xf numFmtId="0" fontId="6" fillId="5" borderId="0" xfId="0" applyFont="1" applyFill="1" applyAlignment="1" applyProtection="1">
      <alignment vertical="top" wrapText="1"/>
      <protection hidden="1"/>
    </xf>
    <xf numFmtId="0" fontId="6" fillId="5" borderId="0" xfId="0" applyFont="1" applyFill="1" applyAlignment="1" applyProtection="1">
      <alignment vertical="top"/>
      <protection hidden="1"/>
    </xf>
    <xf numFmtId="2" fontId="6" fillId="5" borderId="2" xfId="0" applyNumberFormat="1" applyFont="1" applyFill="1" applyBorder="1" applyAlignment="1" applyProtection="1">
      <alignment horizontal="center"/>
      <protection hidden="1"/>
    </xf>
    <xf numFmtId="0" fontId="9" fillId="6" borderId="4" xfId="0" applyFont="1" applyFill="1" applyBorder="1" applyAlignment="1" applyProtection="1">
      <alignment horizontal="center"/>
      <protection hidden="1"/>
    </xf>
    <xf numFmtId="0" fontId="14" fillId="5" borderId="13" xfId="0" applyFont="1" applyFill="1" applyBorder="1" applyAlignment="1" applyProtection="1">
      <alignment horizontal="center" vertical="center"/>
      <protection hidden="1"/>
    </xf>
    <xf numFmtId="0" fontId="14" fillId="5" borderId="13" xfId="0" applyFont="1" applyFill="1" applyBorder="1" applyAlignment="1" applyProtection="1">
      <alignment horizontal="left" vertical="center" wrapText="1"/>
      <protection hidden="1"/>
    </xf>
    <xf numFmtId="0" fontId="19" fillId="4" borderId="34" xfId="3" applyFont="1" applyBorder="1" applyProtection="1">
      <protection locked="0"/>
    </xf>
    <xf numFmtId="0" fontId="25" fillId="6" borderId="14" xfId="0" applyFont="1" applyFill="1" applyBorder="1" applyAlignment="1" applyProtection="1">
      <alignment horizontal="right"/>
      <protection hidden="1"/>
    </xf>
    <xf numFmtId="0" fontId="25" fillId="6" borderId="0" xfId="0" applyFont="1" applyFill="1" applyAlignment="1" applyProtection="1">
      <alignment horizontal="right"/>
      <protection hidden="1"/>
    </xf>
    <xf numFmtId="0" fontId="25" fillId="6" borderId="6" xfId="0" applyFont="1" applyFill="1" applyBorder="1" applyAlignment="1" applyProtection="1">
      <alignment horizontal="right"/>
      <protection hidden="1"/>
    </xf>
    <xf numFmtId="0" fontId="25" fillId="6" borderId="7" xfId="0" applyFont="1" applyFill="1" applyBorder="1" applyAlignment="1" applyProtection="1">
      <alignment horizontal="right"/>
      <protection hidden="1"/>
    </xf>
    <xf numFmtId="2" fontId="6" fillId="4" borderId="18" xfId="3" applyNumberFormat="1" applyFont="1" applyProtection="1">
      <protection locked="0"/>
    </xf>
    <xf numFmtId="2" fontId="6" fillId="4" borderId="34" xfId="3" applyNumberFormat="1" applyFont="1" applyBorder="1" applyProtection="1">
      <protection locked="0"/>
    </xf>
    <xf numFmtId="0" fontId="10" fillId="6" borderId="4" xfId="0" applyFont="1" applyFill="1" applyBorder="1" applyAlignment="1" applyProtection="1">
      <alignment horizontal="left"/>
      <protection hidden="1"/>
    </xf>
    <xf numFmtId="0" fontId="0" fillId="5" borderId="37" xfId="0" applyFill="1" applyBorder="1" applyProtection="1">
      <protection hidden="1"/>
    </xf>
    <xf numFmtId="0" fontId="6" fillId="5" borderId="28" xfId="0" applyFont="1" applyFill="1" applyBorder="1" applyProtection="1">
      <protection hidden="1"/>
    </xf>
    <xf numFmtId="0" fontId="6" fillId="5" borderId="29" xfId="0" applyFont="1" applyFill="1" applyBorder="1" applyProtection="1">
      <protection hidden="1"/>
    </xf>
    <xf numFmtId="0" fontId="7" fillId="5" borderId="29" xfId="0" applyFont="1" applyFill="1" applyBorder="1" applyProtection="1">
      <protection hidden="1"/>
    </xf>
    <xf numFmtId="0" fontId="7" fillId="5" borderId="28" xfId="0" applyFont="1" applyFill="1" applyBorder="1" applyProtection="1">
      <protection hidden="1"/>
    </xf>
    <xf numFmtId="0" fontId="8" fillId="5" borderId="2" xfId="0" applyFont="1" applyFill="1" applyBorder="1" applyAlignment="1" applyProtection="1">
      <alignment horizontal="center"/>
      <protection hidden="1"/>
    </xf>
    <xf numFmtId="0" fontId="9" fillId="6" borderId="10" xfId="0" applyFont="1" applyFill="1" applyBorder="1" applyAlignment="1" applyProtection="1">
      <alignment horizontal="center"/>
      <protection hidden="1"/>
    </xf>
    <xf numFmtId="0" fontId="10" fillId="6" borderId="10" xfId="0" applyFont="1" applyFill="1" applyBorder="1" applyAlignment="1" applyProtection="1">
      <alignment horizontal="left"/>
      <protection hidden="1"/>
    </xf>
    <xf numFmtId="0" fontId="13" fillId="4" borderId="2" xfId="3" applyFont="1" applyBorder="1" applyProtection="1">
      <protection locked="0"/>
    </xf>
    <xf numFmtId="0" fontId="13" fillId="5" borderId="2" xfId="3" applyFont="1" applyFill="1" applyBorder="1" applyAlignment="1" applyProtection="1">
      <alignment horizontal="left" vertical="center"/>
      <protection hidden="1"/>
    </xf>
    <xf numFmtId="0" fontId="19" fillId="5" borderId="2" xfId="3" applyFont="1" applyFill="1" applyBorder="1" applyAlignment="1" applyProtection="1">
      <alignment horizontal="left"/>
      <protection hidden="1"/>
    </xf>
    <xf numFmtId="0" fontId="6" fillId="5" borderId="12" xfId="3" applyFont="1" applyFill="1" applyBorder="1" applyAlignment="1" applyProtection="1">
      <alignment horizontal="left"/>
      <protection hidden="1"/>
    </xf>
    <xf numFmtId="0" fontId="6" fillId="5" borderId="2" xfId="3" applyFont="1" applyFill="1" applyBorder="1" applyAlignment="1" applyProtection="1">
      <alignment horizontal="left"/>
      <protection hidden="1"/>
    </xf>
    <xf numFmtId="0" fontId="6" fillId="5" borderId="12" xfId="0" applyFont="1" applyFill="1" applyBorder="1" applyProtection="1">
      <protection hidden="1"/>
    </xf>
    <xf numFmtId="0" fontId="6" fillId="5" borderId="11" xfId="0" applyFont="1" applyFill="1" applyBorder="1" applyAlignment="1" applyProtection="1">
      <alignment horizontal="center"/>
      <protection hidden="1"/>
    </xf>
    <xf numFmtId="0" fontId="6" fillId="5" borderId="9" xfId="0" applyFont="1" applyFill="1" applyBorder="1" applyAlignment="1" applyProtection="1">
      <alignment horizontal="right"/>
      <protection hidden="1"/>
    </xf>
    <xf numFmtId="0" fontId="10" fillId="6" borderId="2" xfId="0" applyFont="1" applyFill="1" applyBorder="1" applyAlignment="1" applyProtection="1">
      <alignment horizontal="right"/>
      <protection hidden="1"/>
    </xf>
    <xf numFmtId="0" fontId="10" fillId="6" borderId="2" xfId="0" applyFont="1" applyFill="1" applyBorder="1" applyAlignment="1" applyProtection="1">
      <alignment horizontal="center"/>
      <protection hidden="1"/>
    </xf>
    <xf numFmtId="0" fontId="6" fillId="5" borderId="7" xfId="0" applyFont="1" applyFill="1" applyBorder="1" applyAlignment="1" applyProtection="1">
      <alignment horizontal="center" vertical="top"/>
      <protection hidden="1"/>
    </xf>
    <xf numFmtId="0" fontId="30" fillId="5" borderId="4" xfId="0" applyFont="1" applyFill="1" applyBorder="1" applyProtection="1">
      <protection hidden="1"/>
    </xf>
    <xf numFmtId="0" fontId="6" fillId="5" borderId="0" xfId="0" applyFont="1" applyFill="1" applyAlignment="1" applyProtection="1">
      <alignment horizontal="left" wrapText="1"/>
      <protection hidden="1"/>
    </xf>
    <xf numFmtId="2" fontId="19" fillId="4" borderId="18" xfId="3" applyNumberFormat="1" applyFont="1" applyProtection="1">
      <protection locked="0"/>
    </xf>
    <xf numFmtId="164" fontId="6" fillId="4" borderId="18" xfId="3" applyNumberFormat="1" applyFont="1" applyAlignment="1" applyProtection="1">
      <alignment horizontal="center" vertical="center"/>
      <protection locked="0"/>
    </xf>
    <xf numFmtId="0" fontId="6" fillId="5" borderId="15" xfId="0" applyFont="1" applyFill="1" applyBorder="1" applyAlignment="1" applyProtection="1">
      <alignment vertical="top" wrapText="1"/>
      <protection hidden="1"/>
    </xf>
    <xf numFmtId="0" fontId="14" fillId="5" borderId="13" xfId="0" applyFont="1" applyFill="1" applyBorder="1" applyAlignment="1" applyProtection="1">
      <alignment vertical="center"/>
      <protection hidden="1"/>
    </xf>
    <xf numFmtId="0" fontId="14" fillId="5" borderId="2" xfId="0" applyFont="1" applyFill="1" applyBorder="1" applyAlignment="1" applyProtection="1">
      <alignment vertical="center"/>
      <protection hidden="1"/>
    </xf>
    <xf numFmtId="0" fontId="8" fillId="5" borderId="15" xfId="0" applyFont="1" applyFill="1" applyBorder="1" applyAlignment="1" applyProtection="1">
      <alignment vertical="top" wrapText="1"/>
      <protection hidden="1"/>
    </xf>
    <xf numFmtId="0" fontId="8" fillId="5" borderId="15" xfId="0" applyFont="1" applyFill="1" applyBorder="1" applyAlignment="1" applyProtection="1">
      <alignment vertical="center" wrapText="1"/>
      <protection hidden="1"/>
    </xf>
    <xf numFmtId="2" fontId="6" fillId="0" borderId="0" xfId="0" applyNumberFormat="1" applyFont="1" applyProtection="1">
      <protection hidden="1"/>
    </xf>
    <xf numFmtId="164" fontId="6" fillId="0" borderId="0" xfId="0" applyNumberFormat="1" applyFont="1" applyProtection="1">
      <protection hidden="1"/>
    </xf>
    <xf numFmtId="0" fontId="34" fillId="6" borderId="16" xfId="2" applyFont="1" applyFill="1" applyBorder="1" applyAlignment="1" applyProtection="1">
      <alignment vertical="center"/>
      <protection hidden="1"/>
    </xf>
    <xf numFmtId="0" fontId="34" fillId="6" borderId="4" xfId="2" applyFont="1" applyFill="1" applyBorder="1" applyAlignment="1" applyProtection="1">
      <alignment vertical="center"/>
      <protection hidden="1"/>
    </xf>
    <xf numFmtId="0" fontId="6" fillId="5" borderId="2" xfId="0" applyFont="1" applyFill="1" applyBorder="1" applyAlignment="1" applyProtection="1">
      <alignment horizontal="center" vertical="center" wrapText="1"/>
      <protection hidden="1"/>
    </xf>
    <xf numFmtId="0" fontId="17" fillId="5" borderId="17" xfId="2" applyFont="1" applyFill="1" applyBorder="1" applyAlignment="1" applyProtection="1">
      <alignment horizontal="left" vertical="center" wrapText="1"/>
      <protection hidden="1"/>
    </xf>
    <xf numFmtId="0" fontId="6" fillId="5" borderId="0" xfId="0" applyFont="1" applyFill="1" applyAlignment="1" applyProtection="1">
      <alignment horizontal="left" vertical="center" wrapText="1"/>
      <protection hidden="1"/>
    </xf>
    <xf numFmtId="0" fontId="22" fillId="5" borderId="36" xfId="0" applyFont="1" applyFill="1" applyBorder="1" applyAlignment="1" applyProtection="1">
      <alignment horizontal="center" vertical="center" textRotation="90"/>
      <protection hidden="1"/>
    </xf>
    <xf numFmtId="0" fontId="22" fillId="5" borderId="28" xfId="0" applyFont="1" applyFill="1" applyBorder="1" applyAlignment="1" applyProtection="1">
      <alignment horizontal="center" vertical="center" textRotation="90"/>
      <protection hidden="1"/>
    </xf>
    <xf numFmtId="0" fontId="22" fillId="5" borderId="30" xfId="0" applyFont="1" applyFill="1" applyBorder="1" applyAlignment="1" applyProtection="1">
      <alignment horizontal="center" vertical="center" textRotation="90"/>
      <protection hidden="1"/>
    </xf>
    <xf numFmtId="0" fontId="22" fillId="5" borderId="38" xfId="0" applyFont="1" applyFill="1" applyBorder="1" applyAlignment="1" applyProtection="1">
      <alignment horizontal="center" vertical="center" textRotation="90"/>
      <protection hidden="1"/>
    </xf>
    <xf numFmtId="0" fontId="22" fillId="5" borderId="29" xfId="0" applyFont="1" applyFill="1" applyBorder="1" applyAlignment="1" applyProtection="1">
      <alignment horizontal="center" vertical="center" textRotation="90"/>
      <protection hidden="1"/>
    </xf>
    <xf numFmtId="0" fontId="22" fillId="5" borderId="32" xfId="0" applyFont="1" applyFill="1" applyBorder="1" applyAlignment="1" applyProtection="1">
      <alignment horizontal="center" vertical="center" textRotation="90"/>
      <protection hidden="1"/>
    </xf>
    <xf numFmtId="0" fontId="21" fillId="3" borderId="19" xfId="3" applyFont="1" applyFill="1" applyBorder="1" applyAlignment="1" applyProtection="1">
      <alignment horizontal="center" vertical="center"/>
      <protection hidden="1"/>
    </xf>
    <xf numFmtId="0" fontId="21" fillId="3" borderId="20" xfId="3" applyFont="1" applyFill="1" applyBorder="1" applyAlignment="1" applyProtection="1">
      <alignment horizontal="center" vertical="center"/>
      <protection hidden="1"/>
    </xf>
    <xf numFmtId="0" fontId="23" fillId="5" borderId="0" xfId="0" applyFont="1" applyFill="1" applyAlignment="1" applyProtection="1">
      <alignment horizontal="center" vertical="center" wrapText="1"/>
      <protection hidden="1"/>
    </xf>
    <xf numFmtId="0" fontId="23" fillId="5" borderId="31" xfId="0" applyFont="1" applyFill="1" applyBorder="1" applyAlignment="1" applyProtection="1">
      <alignment horizontal="center" vertical="center" wrapText="1"/>
      <protection hidden="1"/>
    </xf>
    <xf numFmtId="0" fontId="3" fillId="5" borderId="23" xfId="0" applyFont="1" applyFill="1" applyBorder="1" applyAlignment="1" applyProtection="1">
      <alignment horizontal="center" vertical="center"/>
      <protection hidden="1"/>
    </xf>
    <xf numFmtId="0" fontId="3" fillId="5" borderId="24" xfId="0" applyFont="1" applyFill="1" applyBorder="1" applyAlignment="1" applyProtection="1">
      <alignment horizontal="center" vertical="center"/>
      <protection hidden="1"/>
    </xf>
    <xf numFmtId="0" fontId="3" fillId="5" borderId="25" xfId="0" applyFont="1" applyFill="1" applyBorder="1" applyAlignment="1" applyProtection="1">
      <alignment horizontal="center" vertical="center"/>
      <protection hidden="1"/>
    </xf>
    <xf numFmtId="0" fontId="3" fillId="5" borderId="26" xfId="0" applyFont="1" applyFill="1" applyBorder="1" applyAlignment="1" applyProtection="1">
      <alignment horizontal="center" vertical="center" wrapText="1"/>
      <protection hidden="1"/>
    </xf>
    <xf numFmtId="0" fontId="3" fillId="5" borderId="21" xfId="0" applyFont="1" applyFill="1" applyBorder="1" applyAlignment="1" applyProtection="1">
      <alignment horizontal="center" vertical="center" wrapText="1"/>
      <protection hidden="1"/>
    </xf>
    <xf numFmtId="0" fontId="3" fillId="5" borderId="27" xfId="0" applyFont="1" applyFill="1" applyBorder="1" applyAlignment="1" applyProtection="1">
      <alignment horizontal="center" vertical="center" wrapText="1"/>
      <protection hidden="1"/>
    </xf>
    <xf numFmtId="0" fontId="5" fillId="5" borderId="0" xfId="0" applyFont="1" applyFill="1" applyAlignment="1" applyProtection="1">
      <alignment horizontal="left" vertical="top" wrapText="1"/>
      <protection hidden="1"/>
    </xf>
    <xf numFmtId="0" fontId="5" fillId="5" borderId="29" xfId="0" applyFont="1" applyFill="1" applyBorder="1" applyAlignment="1" applyProtection="1">
      <alignment horizontal="left" vertical="top" wrapText="1"/>
      <protection hidden="1"/>
    </xf>
    <xf numFmtId="0" fontId="5" fillId="5" borderId="31" xfId="0" applyFont="1" applyFill="1" applyBorder="1" applyAlignment="1" applyProtection="1">
      <alignment horizontal="left" vertical="top" wrapText="1"/>
      <protection hidden="1"/>
    </xf>
    <xf numFmtId="0" fontId="5" fillId="5" borderId="32" xfId="0" applyFont="1" applyFill="1" applyBorder="1" applyAlignment="1" applyProtection="1">
      <alignment horizontal="left" vertical="top" wrapText="1"/>
      <protection hidden="1"/>
    </xf>
    <xf numFmtId="0" fontId="11" fillId="6" borderId="9" xfId="0" applyFont="1" applyFill="1" applyBorder="1" applyAlignment="1" applyProtection="1">
      <alignment horizontal="center" vertical="center" wrapText="1"/>
      <protection hidden="1"/>
    </xf>
    <xf numFmtId="0" fontId="11" fillId="6" borderId="10" xfId="0" applyFont="1" applyFill="1" applyBorder="1" applyAlignment="1" applyProtection="1">
      <alignment horizontal="center" vertical="center" wrapText="1"/>
      <protection hidden="1"/>
    </xf>
    <xf numFmtId="0" fontId="11" fillId="6" borderId="11" xfId="0" applyFont="1" applyFill="1" applyBorder="1" applyAlignment="1" applyProtection="1">
      <alignment horizontal="center" vertical="center" wrapText="1"/>
      <protection hidden="1"/>
    </xf>
    <xf numFmtId="0" fontId="21" fillId="5" borderId="14" xfId="0" applyFont="1" applyFill="1" applyBorder="1" applyAlignment="1" applyProtection="1">
      <alignment horizontal="center"/>
      <protection hidden="1"/>
    </xf>
    <xf numFmtId="0" fontId="21" fillId="5" borderId="0" xfId="0" applyFont="1" applyFill="1" applyAlignment="1" applyProtection="1">
      <alignment horizontal="center"/>
      <protection hidden="1"/>
    </xf>
    <xf numFmtId="0" fontId="21" fillId="5" borderId="15" xfId="0" applyFont="1" applyFill="1" applyBorder="1" applyAlignment="1" applyProtection="1">
      <alignment horizontal="center"/>
      <protection hidden="1"/>
    </xf>
    <xf numFmtId="0" fontId="8" fillId="5" borderId="14" xfId="0" applyFont="1" applyFill="1" applyBorder="1" applyAlignment="1" applyProtection="1">
      <alignment horizontal="center"/>
      <protection hidden="1"/>
    </xf>
    <xf numFmtId="0" fontId="8" fillId="5" borderId="0" xfId="0" applyFont="1" applyFill="1" applyAlignment="1" applyProtection="1">
      <alignment horizontal="center"/>
      <protection hidden="1"/>
    </xf>
    <xf numFmtId="0" fontId="8" fillId="5" borderId="15" xfId="0" applyFont="1" applyFill="1" applyBorder="1" applyAlignment="1" applyProtection="1">
      <alignment horizontal="center"/>
      <protection hidden="1"/>
    </xf>
    <xf numFmtId="0" fontId="24" fillId="6" borderId="39" xfId="0" applyFont="1" applyFill="1" applyBorder="1" applyAlignment="1" applyProtection="1">
      <alignment horizontal="center" vertical="center" wrapText="1"/>
      <protection hidden="1"/>
    </xf>
    <xf numFmtId="0" fontId="24" fillId="6" borderId="40" xfId="0" applyFont="1" applyFill="1" applyBorder="1" applyAlignment="1" applyProtection="1">
      <alignment horizontal="center" vertical="center" wrapText="1"/>
      <protection hidden="1"/>
    </xf>
    <xf numFmtId="0" fontId="24" fillId="6" borderId="41" xfId="0" applyFont="1" applyFill="1" applyBorder="1" applyAlignment="1" applyProtection="1">
      <alignment horizontal="center" vertical="center" wrapText="1"/>
      <protection hidden="1"/>
    </xf>
    <xf numFmtId="0" fontId="4" fillId="5" borderId="28" xfId="0" applyFont="1" applyFill="1" applyBorder="1" applyAlignment="1" applyProtection="1">
      <alignment horizontal="center" vertical="center"/>
      <protection hidden="1"/>
    </xf>
    <xf numFmtId="0" fontId="4" fillId="5" borderId="0" xfId="0" applyFont="1" applyFill="1" applyAlignment="1" applyProtection="1">
      <alignment horizontal="center" vertical="center"/>
      <protection hidden="1"/>
    </xf>
    <xf numFmtId="0" fontId="4" fillId="5" borderId="29" xfId="0" applyFont="1" applyFill="1" applyBorder="1" applyAlignment="1" applyProtection="1">
      <alignment horizontal="center" vertical="center"/>
      <protection hidden="1"/>
    </xf>
    <xf numFmtId="0" fontId="11" fillId="6" borderId="42" xfId="0" applyFont="1" applyFill="1" applyBorder="1" applyAlignment="1" applyProtection="1">
      <alignment horizontal="center"/>
      <protection hidden="1"/>
    </xf>
    <xf numFmtId="0" fontId="11" fillId="6" borderId="2" xfId="0" applyFont="1" applyFill="1" applyBorder="1" applyAlignment="1" applyProtection="1">
      <alignment horizontal="center"/>
      <protection hidden="1"/>
    </xf>
    <xf numFmtId="0" fontId="11" fillId="6" borderId="43" xfId="0" applyFont="1" applyFill="1" applyBorder="1" applyAlignment="1" applyProtection="1">
      <alignment horizontal="center"/>
      <protection hidden="1"/>
    </xf>
    <xf numFmtId="0" fontId="7" fillId="5" borderId="44" xfId="0" applyFont="1" applyFill="1" applyBorder="1" applyAlignment="1" applyProtection="1">
      <alignment horizontal="left" wrapText="1"/>
      <protection hidden="1"/>
    </xf>
    <xf numFmtId="0" fontId="7" fillId="5" borderId="13" xfId="0" applyFont="1" applyFill="1" applyBorder="1" applyAlignment="1" applyProtection="1">
      <alignment horizontal="left" wrapText="1"/>
      <protection hidden="1"/>
    </xf>
    <xf numFmtId="0" fontId="13" fillId="4" borderId="22" xfId="3" applyFont="1" applyBorder="1" applyAlignment="1" applyProtection="1">
      <alignment horizontal="center" wrapText="1"/>
      <protection locked="0"/>
    </xf>
    <xf numFmtId="0" fontId="13" fillId="4" borderId="45" xfId="3" applyFont="1" applyBorder="1" applyAlignment="1" applyProtection="1">
      <alignment horizontal="center" wrapText="1"/>
      <protection locked="0"/>
    </xf>
    <xf numFmtId="0" fontId="13" fillId="4" borderId="9" xfId="3" applyFont="1" applyBorder="1" applyAlignment="1" applyProtection="1">
      <alignment horizontal="left"/>
      <protection locked="0"/>
    </xf>
    <xf numFmtId="0" fontId="13" fillId="4" borderId="10" xfId="3" applyFont="1" applyBorder="1" applyAlignment="1" applyProtection="1">
      <alignment horizontal="left"/>
      <protection locked="0"/>
    </xf>
    <xf numFmtId="0" fontId="13" fillId="4" borderId="11" xfId="3" applyFont="1" applyBorder="1" applyAlignment="1" applyProtection="1">
      <alignment horizontal="left"/>
      <protection locked="0"/>
    </xf>
    <xf numFmtId="0" fontId="7" fillId="5" borderId="42" xfId="0" applyFont="1" applyFill="1" applyBorder="1" applyAlignment="1" applyProtection="1">
      <alignment horizontal="left"/>
      <protection hidden="1"/>
    </xf>
    <xf numFmtId="0" fontId="7" fillId="5" borderId="9" xfId="0" applyFont="1" applyFill="1" applyBorder="1" applyAlignment="1" applyProtection="1">
      <alignment horizontal="left"/>
      <protection hidden="1"/>
    </xf>
    <xf numFmtId="0" fontId="13" fillId="4" borderId="46" xfId="3" applyFont="1" applyBorder="1" applyAlignment="1" applyProtection="1">
      <alignment horizontal="left"/>
      <protection locked="0"/>
    </xf>
    <xf numFmtId="0" fontId="7" fillId="5" borderId="49" xfId="0" applyFont="1" applyFill="1" applyBorder="1" applyAlignment="1" applyProtection="1">
      <alignment horizontal="left"/>
      <protection hidden="1"/>
    </xf>
    <xf numFmtId="0" fontId="7" fillId="5" borderId="12" xfId="0" applyFont="1" applyFill="1" applyBorder="1" applyAlignment="1" applyProtection="1">
      <alignment horizontal="left"/>
      <protection hidden="1"/>
    </xf>
    <xf numFmtId="0" fontId="7" fillId="5" borderId="50" xfId="0" applyFont="1" applyFill="1" applyBorder="1" applyAlignment="1" applyProtection="1">
      <alignment horizontal="left"/>
      <protection hidden="1"/>
    </xf>
    <xf numFmtId="0" fontId="7" fillId="5" borderId="51" xfId="0" applyFont="1" applyFill="1" applyBorder="1" applyAlignment="1" applyProtection="1">
      <alignment horizontal="left"/>
      <protection hidden="1"/>
    </xf>
    <xf numFmtId="0" fontId="13" fillId="4" borderId="3" xfId="3" applyFont="1" applyBorder="1" applyAlignment="1" applyProtection="1">
      <alignment horizontal="center"/>
      <protection locked="0"/>
    </xf>
    <xf numFmtId="0" fontId="13" fillId="4" borderId="4" xfId="3" applyFont="1" applyBorder="1" applyAlignment="1" applyProtection="1">
      <alignment horizontal="center"/>
      <protection locked="0"/>
    </xf>
    <xf numFmtId="0" fontId="13" fillId="4" borderId="47" xfId="3" applyFont="1" applyBorder="1" applyAlignment="1" applyProtection="1">
      <alignment horizontal="center"/>
      <protection locked="0"/>
    </xf>
    <xf numFmtId="0" fontId="13" fillId="4" borderId="14" xfId="3" applyFont="1" applyBorder="1" applyAlignment="1" applyProtection="1">
      <alignment horizontal="center"/>
      <protection locked="0"/>
    </xf>
    <xf numFmtId="0" fontId="13" fillId="4" borderId="0" xfId="3" applyFont="1" applyBorder="1" applyAlignment="1" applyProtection="1">
      <alignment horizontal="center"/>
      <protection locked="0"/>
    </xf>
    <xf numFmtId="0" fontId="13" fillId="4" borderId="29" xfId="3" applyFont="1" applyBorder="1" applyAlignment="1" applyProtection="1">
      <alignment horizontal="center"/>
      <protection locked="0"/>
    </xf>
    <xf numFmtId="0" fontId="13" fillId="4" borderId="6" xfId="3" applyFont="1" applyBorder="1" applyAlignment="1" applyProtection="1">
      <alignment horizontal="center"/>
      <protection locked="0"/>
    </xf>
    <xf numFmtId="0" fontId="13" fillId="4" borderId="7" xfId="3" applyFont="1" applyBorder="1" applyAlignment="1" applyProtection="1">
      <alignment horizontal="center"/>
      <protection locked="0"/>
    </xf>
    <xf numFmtId="0" fontId="13" fillId="4" borderId="48" xfId="3" applyFont="1" applyBorder="1" applyAlignment="1" applyProtection="1">
      <alignment horizontal="center"/>
      <protection locked="0"/>
    </xf>
    <xf numFmtId="0" fontId="29" fillId="5" borderId="0" xfId="0" applyFont="1" applyFill="1" applyAlignment="1" applyProtection="1">
      <alignment horizontal="center" vertical="center"/>
      <protection hidden="1"/>
    </xf>
    <xf numFmtId="0" fontId="19" fillId="5" borderId="9" xfId="3" applyFont="1" applyFill="1" applyBorder="1" applyAlignment="1" applyProtection="1">
      <alignment horizontal="left"/>
      <protection hidden="1"/>
    </xf>
    <xf numFmtId="0" fontId="19" fillId="5" borderId="10" xfId="3" applyFont="1" applyFill="1" applyBorder="1" applyAlignment="1" applyProtection="1">
      <alignment horizontal="left"/>
      <protection hidden="1"/>
    </xf>
    <xf numFmtId="0" fontId="19" fillId="5" borderId="11" xfId="3" applyFont="1" applyFill="1" applyBorder="1" applyAlignment="1" applyProtection="1">
      <alignment horizontal="left"/>
      <protection hidden="1"/>
    </xf>
    <xf numFmtId="0" fontId="33" fillId="6" borderId="0" xfId="0" applyFont="1" applyFill="1" applyAlignment="1" applyProtection="1">
      <alignment horizontal="center"/>
      <protection hidden="1"/>
    </xf>
    <xf numFmtId="0" fontId="32" fillId="6" borderId="6" xfId="0" applyFont="1" applyFill="1" applyBorder="1" applyAlignment="1" applyProtection="1">
      <alignment horizontal="center" vertical="center" wrapText="1"/>
      <protection hidden="1"/>
    </xf>
    <xf numFmtId="0" fontId="32" fillId="6" borderId="7" xfId="0" applyFont="1" applyFill="1" applyBorder="1" applyAlignment="1" applyProtection="1">
      <alignment horizontal="center" vertical="center" wrapText="1"/>
      <protection hidden="1"/>
    </xf>
    <xf numFmtId="0" fontId="32" fillId="6" borderId="0" xfId="0" applyFont="1" applyFill="1" applyAlignment="1" applyProtection="1">
      <alignment horizontal="center"/>
      <protection hidden="1"/>
    </xf>
    <xf numFmtId="0" fontId="6" fillId="5" borderId="0" xfId="0" applyFont="1" applyFill="1" applyAlignment="1" applyProtection="1">
      <alignment horizontal="left" vertical="top"/>
      <protection hidden="1"/>
    </xf>
    <xf numFmtId="0" fontId="25" fillId="6" borderId="9" xfId="0" applyFont="1" applyFill="1" applyBorder="1" applyAlignment="1" applyProtection="1">
      <alignment horizontal="right"/>
      <protection hidden="1"/>
    </xf>
    <xf numFmtId="0" fontId="25" fillId="6" borderId="10" xfId="0" applyFont="1" applyFill="1" applyBorder="1" applyAlignment="1" applyProtection="1">
      <alignment horizontal="right"/>
      <protection hidden="1"/>
    </xf>
    <xf numFmtId="0" fontId="25" fillId="6" borderId="11" xfId="0" applyFont="1" applyFill="1" applyBorder="1" applyAlignment="1" applyProtection="1">
      <alignment horizontal="right"/>
      <protection hidden="1"/>
    </xf>
    <xf numFmtId="0" fontId="25" fillId="6" borderId="2" xfId="0" applyFont="1" applyFill="1" applyBorder="1" applyAlignment="1" applyProtection="1">
      <alignment horizontal="right"/>
      <protection hidden="1"/>
    </xf>
    <xf numFmtId="0" fontId="6" fillId="5" borderId="0" xfId="0" applyFont="1" applyFill="1" applyAlignment="1" applyProtection="1">
      <alignment horizontal="left"/>
      <protection hidden="1"/>
    </xf>
    <xf numFmtId="0" fontId="10" fillId="6" borderId="10" xfId="0" applyFont="1" applyFill="1" applyBorder="1" applyAlignment="1" applyProtection="1">
      <alignment horizontal="left" vertical="center" wrapText="1"/>
      <protection hidden="1"/>
    </xf>
    <xf numFmtId="0" fontId="28" fillId="5" borderId="0" xfId="0" applyFont="1" applyFill="1" applyAlignment="1" applyProtection="1">
      <alignment horizontal="center" vertical="center"/>
      <protection hidden="1"/>
    </xf>
    <xf numFmtId="0" fontId="9" fillId="6" borderId="9" xfId="0" applyFont="1" applyFill="1" applyBorder="1" applyAlignment="1" applyProtection="1">
      <alignment horizontal="right"/>
      <protection hidden="1"/>
    </xf>
    <xf numFmtId="0" fontId="9" fillId="6" borderId="10" xfId="0" applyFont="1" applyFill="1" applyBorder="1" applyAlignment="1" applyProtection="1">
      <alignment horizontal="right"/>
      <protection hidden="1"/>
    </xf>
    <xf numFmtId="0" fontId="9" fillId="6" borderId="11" xfId="0" applyFont="1" applyFill="1" applyBorder="1" applyAlignment="1" applyProtection="1">
      <alignment horizontal="right"/>
      <protection hidden="1"/>
    </xf>
    <xf numFmtId="0" fontId="32" fillId="6" borderId="14" xfId="0" applyFont="1" applyFill="1" applyBorder="1" applyAlignment="1" applyProtection="1">
      <alignment horizontal="center" vertical="center" wrapText="1"/>
      <protection hidden="1"/>
    </xf>
    <xf numFmtId="0" fontId="32" fillId="6" borderId="0" xfId="0" applyFont="1" applyFill="1" applyAlignment="1" applyProtection="1">
      <alignment horizontal="center" vertical="center" wrapText="1"/>
      <protection hidden="1"/>
    </xf>
    <xf numFmtId="0" fontId="26" fillId="6" borderId="35" xfId="2" applyFont="1" applyFill="1" applyBorder="1" applyAlignment="1" applyProtection="1">
      <alignment horizontal="left" vertical="center"/>
      <protection hidden="1"/>
    </xf>
    <xf numFmtId="0" fontId="26" fillId="6" borderId="10" xfId="2" applyFont="1" applyFill="1" applyBorder="1" applyAlignment="1" applyProtection="1">
      <alignment horizontal="left" vertical="center"/>
      <protection hidden="1"/>
    </xf>
    <xf numFmtId="0" fontId="26" fillId="6" borderId="33" xfId="2" applyFont="1" applyFill="1" applyBorder="1" applyAlignment="1" applyProtection="1">
      <alignment horizontal="left" vertical="center"/>
      <protection hidden="1"/>
    </xf>
    <xf numFmtId="0" fontId="26" fillId="6" borderId="7" xfId="2" applyFont="1" applyFill="1" applyBorder="1" applyAlignment="1" applyProtection="1">
      <alignment horizontal="left" vertical="center"/>
      <protection hidden="1"/>
    </xf>
    <xf numFmtId="0" fontId="9" fillId="6" borderId="4" xfId="0" applyFont="1" applyFill="1" applyBorder="1" applyAlignment="1" applyProtection="1">
      <alignment horizontal="right"/>
      <protection hidden="1"/>
    </xf>
    <xf numFmtId="0" fontId="9" fillId="6" borderId="5" xfId="0" applyFont="1" applyFill="1" applyBorder="1" applyAlignment="1" applyProtection="1">
      <alignment horizontal="right"/>
      <protection hidden="1"/>
    </xf>
    <xf numFmtId="0" fontId="9" fillId="6" borderId="0" xfId="0" applyFont="1" applyFill="1" applyAlignment="1" applyProtection="1">
      <alignment horizontal="right"/>
      <protection hidden="1"/>
    </xf>
    <xf numFmtId="0" fontId="9" fillId="6" borderId="15" xfId="0" applyFont="1" applyFill="1" applyBorder="1" applyAlignment="1" applyProtection="1">
      <alignment horizontal="right"/>
      <protection hidden="1"/>
    </xf>
    <xf numFmtId="0" fontId="10" fillId="6" borderId="10" xfId="0" applyFont="1" applyFill="1" applyBorder="1" applyAlignment="1" applyProtection="1">
      <alignment horizontal="left" wrapText="1"/>
      <protection hidden="1"/>
    </xf>
    <xf numFmtId="0" fontId="32" fillId="6" borderId="9" xfId="0" applyFont="1" applyFill="1" applyBorder="1" applyAlignment="1" applyProtection="1">
      <alignment horizontal="center" vertical="center" wrapText="1"/>
      <protection hidden="1"/>
    </xf>
    <xf numFmtId="0" fontId="32" fillId="6" borderId="10" xfId="0" applyFont="1" applyFill="1" applyBorder="1" applyAlignment="1" applyProtection="1">
      <alignment horizontal="center" vertical="center" wrapText="1"/>
      <protection hidden="1"/>
    </xf>
    <xf numFmtId="0" fontId="32" fillId="6" borderId="11" xfId="0" applyFont="1" applyFill="1" applyBorder="1" applyAlignment="1" applyProtection="1">
      <alignment horizontal="center" vertical="center" wrapText="1"/>
      <protection hidden="1"/>
    </xf>
    <xf numFmtId="0" fontId="27" fillId="5" borderId="0" xfId="0" applyFont="1" applyFill="1" applyAlignment="1" applyProtection="1">
      <alignment horizontal="center" vertical="center"/>
      <protection hidden="1"/>
    </xf>
    <xf numFmtId="0" fontId="10" fillId="6" borderId="2" xfId="0" applyFont="1" applyFill="1" applyBorder="1" applyAlignment="1" applyProtection="1">
      <alignment horizontal="center" vertical="center" wrapText="1"/>
      <protection hidden="1"/>
    </xf>
    <xf numFmtId="0" fontId="10" fillId="6" borderId="0" xfId="0" applyFont="1" applyFill="1" applyAlignment="1" applyProtection="1">
      <alignment horizontal="center"/>
      <protection hidden="1"/>
    </xf>
    <xf numFmtId="0" fontId="10" fillId="6" borderId="2" xfId="0" applyFont="1" applyFill="1" applyBorder="1" applyAlignment="1" applyProtection="1">
      <alignment horizontal="center"/>
      <protection hidden="1"/>
    </xf>
    <xf numFmtId="0" fontId="10" fillId="6" borderId="9" xfId="0" applyFont="1" applyFill="1" applyBorder="1" applyAlignment="1" applyProtection="1">
      <alignment horizontal="left"/>
      <protection hidden="1"/>
    </xf>
    <xf numFmtId="0" fontId="10" fillId="6"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wrapText="1"/>
      <protection hidden="1"/>
    </xf>
    <xf numFmtId="0" fontId="6" fillId="5" borderId="12" xfId="0" applyFont="1" applyFill="1" applyBorder="1" applyAlignment="1" applyProtection="1">
      <alignment horizontal="center" vertical="center"/>
      <protection hidden="1"/>
    </xf>
    <xf numFmtId="0" fontId="6" fillId="5" borderId="13" xfId="0" applyFont="1" applyFill="1" applyBorder="1" applyAlignment="1" applyProtection="1">
      <alignment horizontal="center" vertical="center"/>
      <protection hidden="1"/>
    </xf>
    <xf numFmtId="0" fontId="24" fillId="6" borderId="14" xfId="0" applyFont="1" applyFill="1" applyBorder="1" applyAlignment="1" applyProtection="1">
      <alignment horizontal="center" vertical="center" wrapText="1"/>
      <protection hidden="1"/>
    </xf>
    <xf numFmtId="0" fontId="24" fillId="6" borderId="0" xfId="0" applyFont="1" applyFill="1" applyAlignment="1" applyProtection="1">
      <alignment horizontal="center" vertical="center" wrapText="1"/>
      <protection hidden="1"/>
    </xf>
    <xf numFmtId="0" fontId="24" fillId="6" borderId="0" xfId="0" applyFont="1" applyFill="1" applyAlignment="1" applyProtection="1">
      <alignment horizontal="center"/>
      <protection hidden="1"/>
    </xf>
    <xf numFmtId="0" fontId="19" fillId="5" borderId="52" xfId="3" applyFont="1" applyFill="1" applyBorder="1" applyAlignment="1" applyProtection="1">
      <alignment horizontal="left"/>
      <protection hidden="1"/>
    </xf>
    <xf numFmtId="0" fontId="19" fillId="5" borderId="53" xfId="3" applyFont="1" applyFill="1" applyBorder="1" applyAlignment="1" applyProtection="1">
      <alignment horizontal="left"/>
      <protection hidden="1"/>
    </xf>
    <xf numFmtId="0" fontId="6" fillId="5" borderId="0" xfId="0" applyFont="1" applyFill="1" applyAlignment="1" applyProtection="1">
      <alignment horizontal="left" vertical="top" wrapText="1"/>
      <protection hidden="1"/>
    </xf>
    <xf numFmtId="0" fontId="10" fillId="6" borderId="10" xfId="0" applyFont="1" applyFill="1" applyBorder="1" applyAlignment="1" applyProtection="1">
      <alignment horizontal="center"/>
      <protection hidden="1"/>
    </xf>
    <xf numFmtId="0" fontId="9" fillId="6" borderId="2" xfId="0" applyFont="1" applyFill="1" applyBorder="1" applyAlignment="1" applyProtection="1">
      <alignment horizontal="left"/>
      <protection hidden="1"/>
    </xf>
    <xf numFmtId="0" fontId="6" fillId="5" borderId="9" xfId="0" applyFont="1" applyFill="1" applyBorder="1" applyAlignment="1" applyProtection="1">
      <alignment horizontal="left"/>
      <protection hidden="1"/>
    </xf>
    <xf numFmtId="0" fontId="6" fillId="5" borderId="11" xfId="0" applyFont="1" applyFill="1" applyBorder="1" applyAlignment="1" applyProtection="1">
      <alignment horizontal="left"/>
      <protection hidden="1"/>
    </xf>
    <xf numFmtId="0" fontId="6" fillId="5" borderId="2" xfId="0" applyFont="1" applyFill="1" applyBorder="1" applyAlignment="1" applyProtection="1">
      <alignment horizontal="left" vertical="center"/>
      <protection hidden="1"/>
    </xf>
    <xf numFmtId="0" fontId="10" fillId="6" borderId="14" xfId="0" applyFont="1" applyFill="1" applyBorder="1" applyAlignment="1" applyProtection="1">
      <alignment horizontal="left" vertical="center" wrapText="1"/>
      <protection hidden="1"/>
    </xf>
    <xf numFmtId="0" fontId="10" fillId="6" borderId="0" xfId="0" applyFont="1" applyFill="1" applyAlignment="1" applyProtection="1">
      <alignment horizontal="left" vertical="center" wrapText="1"/>
      <protection hidden="1"/>
    </xf>
    <xf numFmtId="0" fontId="10" fillId="6" borderId="54" xfId="0" applyFont="1" applyFill="1" applyBorder="1" applyAlignment="1" applyProtection="1">
      <alignment horizontal="center"/>
      <protection hidden="1"/>
    </xf>
    <xf numFmtId="0" fontId="6" fillId="5" borderId="9" xfId="0" applyFont="1" applyFill="1" applyBorder="1" applyAlignment="1" applyProtection="1">
      <alignment horizontal="left" vertical="center"/>
      <protection hidden="1"/>
    </xf>
    <xf numFmtId="0" fontId="6" fillId="5" borderId="11" xfId="0" applyFont="1" applyFill="1" applyBorder="1" applyAlignment="1" applyProtection="1">
      <alignment horizontal="left" vertical="center"/>
      <protection hidden="1"/>
    </xf>
    <xf numFmtId="0" fontId="8" fillId="5" borderId="9" xfId="0" applyFont="1" applyFill="1" applyBorder="1" applyAlignment="1" applyProtection="1">
      <alignment horizontal="center"/>
      <protection hidden="1"/>
    </xf>
    <xf numFmtId="0" fontId="8" fillId="5" borderId="11" xfId="0" applyFont="1" applyFill="1" applyBorder="1" applyAlignment="1" applyProtection="1">
      <alignment horizontal="center"/>
      <protection hidden="1"/>
    </xf>
    <xf numFmtId="0" fontId="6" fillId="5" borderId="3" xfId="0" applyFont="1" applyFill="1" applyBorder="1" applyAlignment="1" applyProtection="1">
      <alignment horizontal="center" vertical="center"/>
      <protection hidden="1"/>
    </xf>
    <xf numFmtId="0" fontId="6" fillId="5" borderId="5" xfId="0" applyFont="1" applyFill="1" applyBorder="1" applyAlignment="1" applyProtection="1">
      <alignment horizontal="center" vertical="center"/>
      <protection hidden="1"/>
    </xf>
    <xf numFmtId="0" fontId="6" fillId="5" borderId="6" xfId="0" applyFont="1" applyFill="1" applyBorder="1" applyAlignment="1" applyProtection="1">
      <alignment horizontal="center" vertical="center"/>
      <protection hidden="1"/>
    </xf>
    <xf numFmtId="0" fontId="6" fillId="5" borderId="8" xfId="0" applyFont="1" applyFill="1" applyBorder="1" applyAlignment="1" applyProtection="1">
      <alignment horizontal="center" vertical="center"/>
      <protection hidden="1"/>
    </xf>
  </cellXfs>
  <cellStyles count="4">
    <cellStyle name="Input" xfId="1" builtinId="20"/>
    <cellStyle name="Normal" xfId="0" builtinId="0"/>
    <cellStyle name="Normal 4" xfId="2" xr:uid="{FAB2F101-47AB-440E-9E95-9FD5E41EEDCB}"/>
    <cellStyle name="Note" xfId="3" builtinId="1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Name of Bidder'!A1"/></Relationships>
</file>

<file path=xl/drawings/_rels/drawing2.xml.rels><?xml version="1.0" encoding="UTF-8" standalone="yes"?>
<Relationships xmlns="http://schemas.openxmlformats.org/package/2006/relationships"><Relationship Id="rId1" Type="http://schemas.openxmlformats.org/officeDocument/2006/relationships/hyperlink" Target="#'Sch-1'!A1"/></Relationships>
</file>

<file path=xl/drawings/_rels/drawing3.xml.rels><?xml version="1.0" encoding="UTF-8" standalone="yes"?>
<Relationships xmlns="http://schemas.openxmlformats.org/package/2006/relationships"><Relationship Id="rId1" Type="http://schemas.openxmlformats.org/officeDocument/2006/relationships/hyperlink" Target="#'Sch-2'!A1"/></Relationships>
</file>

<file path=xl/drawings/_rels/drawing4.xml.rels><?xml version="1.0" encoding="UTF-8" standalone="yes"?>
<Relationships xmlns="http://schemas.openxmlformats.org/package/2006/relationships"><Relationship Id="rId1" Type="http://schemas.openxmlformats.org/officeDocument/2006/relationships/hyperlink" Target="#'Sch-3a'!A1"/></Relationships>
</file>

<file path=xl/drawings/_rels/drawing5.xml.rels><?xml version="1.0" encoding="UTF-8" standalone="yes"?>
<Relationships xmlns="http://schemas.openxmlformats.org/package/2006/relationships"><Relationship Id="rId1" Type="http://schemas.openxmlformats.org/officeDocument/2006/relationships/hyperlink" Target="#'Sch-3b'!A1"/></Relationships>
</file>

<file path=xl/drawings/_rels/drawing6.xml.rels><?xml version="1.0" encoding="UTF-8" standalone="yes"?>
<Relationships xmlns="http://schemas.openxmlformats.org/package/2006/relationships"><Relationship Id="rId1" Type="http://schemas.openxmlformats.org/officeDocument/2006/relationships/hyperlink" Target="#'Sch-4'!A1"/></Relationships>
</file>

<file path=xl/drawings/_rels/drawing7.xml.rels><?xml version="1.0" encoding="UTF-8" standalone="yes"?>
<Relationships xmlns="http://schemas.openxmlformats.org/package/2006/relationships"><Relationship Id="rId1" Type="http://schemas.openxmlformats.org/officeDocument/2006/relationships/hyperlink" Target="#'Sch-5 (Buy Back)'!A1"/></Relationships>
</file>

<file path=xl/drawings/_rels/drawing8.xml.rels><?xml version="1.0" encoding="UTF-8" standalone="yes"?>
<Relationships xmlns="http://schemas.openxmlformats.org/package/2006/relationships"><Relationship Id="rId1" Type="http://schemas.openxmlformats.org/officeDocument/2006/relationships/hyperlink" Target="#'Sch-6'!A1"/></Relationships>
</file>

<file path=xl/drawings/drawing1.xml><?xml version="1.0" encoding="utf-8"?>
<xdr:wsDr xmlns:xdr="http://schemas.openxmlformats.org/drawingml/2006/spreadsheetDrawing" xmlns:a="http://schemas.openxmlformats.org/drawingml/2006/main">
  <xdr:twoCellAnchor>
    <xdr:from>
      <xdr:col>3</xdr:col>
      <xdr:colOff>228600</xdr:colOff>
      <xdr:row>0</xdr:row>
      <xdr:rowOff>50800</xdr:rowOff>
    </xdr:from>
    <xdr:to>
      <xdr:col>5</xdr:col>
      <xdr:colOff>472440</xdr:colOff>
      <xdr:row>2</xdr:row>
      <xdr:rowOff>143510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5C3EE19-BA3A-BD70-A1A0-94239C383387}"/>
            </a:ext>
          </a:extLst>
        </xdr:cNvPr>
        <xdr:cNvSpPr/>
      </xdr:nvSpPr>
      <xdr:spPr>
        <a:xfrm>
          <a:off x="5568950" y="50800"/>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to Proceed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246529</xdr:colOff>
      <xdr:row>0</xdr:row>
      <xdr:rowOff>171823</xdr:rowOff>
    </xdr:from>
    <xdr:to>
      <xdr:col>8</xdr:col>
      <xdr:colOff>484393</xdr:colOff>
      <xdr:row>3</xdr:row>
      <xdr:rowOff>23607</xdr:rowOff>
    </xdr:to>
    <xdr:sp macro="" textlink="">
      <xdr:nvSpPr>
        <xdr:cNvPr id="3" name="Arrow: Right 2">
          <a:hlinkClick xmlns:r="http://schemas.openxmlformats.org/officeDocument/2006/relationships" r:id="rId1" tooltip="Click to Proceed"/>
          <a:extLst>
            <a:ext uri="{FF2B5EF4-FFF2-40B4-BE49-F238E27FC236}">
              <a16:creationId xmlns:a16="http://schemas.microsoft.com/office/drawing/2014/main" id="{4EFB8D8D-BB84-5E99-58B8-5AB3A2112E1A}"/>
            </a:ext>
          </a:extLst>
        </xdr:cNvPr>
        <xdr:cNvSpPr/>
      </xdr:nvSpPr>
      <xdr:spPr>
        <a:xfrm>
          <a:off x="7978588" y="171823"/>
          <a:ext cx="1463040" cy="822960"/>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Sch-1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2</xdr:row>
      <xdr:rowOff>0</xdr:rowOff>
    </xdr:from>
    <xdr:to>
      <xdr:col>12</xdr:col>
      <xdr:colOff>233245</xdr:colOff>
      <xdr:row>3</xdr:row>
      <xdr:rowOff>161780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04FBE4C9-1167-4C20-950D-0A5E565D54B4}"/>
            </a:ext>
          </a:extLst>
        </xdr:cNvPr>
        <xdr:cNvSpPr/>
      </xdr:nvSpPr>
      <xdr:spPr>
        <a:xfrm>
          <a:off x="19823545" y="369455"/>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Sch-2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2</xdr:row>
      <xdr:rowOff>0</xdr:rowOff>
    </xdr:from>
    <xdr:to>
      <xdr:col>11</xdr:col>
      <xdr:colOff>233246</xdr:colOff>
      <xdr:row>3</xdr:row>
      <xdr:rowOff>161780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96C009CA-F029-463E-9D53-19A1DC0C896E}"/>
            </a:ext>
          </a:extLst>
        </xdr:cNvPr>
        <xdr:cNvSpPr/>
      </xdr:nvSpPr>
      <xdr:spPr>
        <a:xfrm>
          <a:off x="21797818" y="369455"/>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Sch-3a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0</xdr:colOff>
      <xdr:row>2</xdr:row>
      <xdr:rowOff>0</xdr:rowOff>
    </xdr:from>
    <xdr:to>
      <xdr:col>11</xdr:col>
      <xdr:colOff>241493</xdr:colOff>
      <xdr:row>6</xdr:row>
      <xdr:rowOff>23234</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E6173ED-FDA9-4529-92AE-D7D7A91E5B87}"/>
            </a:ext>
          </a:extLst>
        </xdr:cNvPr>
        <xdr:cNvSpPr/>
      </xdr:nvSpPr>
      <xdr:spPr>
        <a:xfrm>
          <a:off x="19086286" y="362857"/>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Sch-3b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148167</xdr:colOff>
      <xdr:row>1</xdr:row>
      <xdr:rowOff>148166</xdr:rowOff>
    </xdr:from>
    <xdr:to>
      <xdr:col>10</xdr:col>
      <xdr:colOff>389660</xdr:colOff>
      <xdr:row>5</xdr:row>
      <xdr:rowOff>171400</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A34F867A-D49D-420A-949B-4967D89CE368}"/>
            </a:ext>
          </a:extLst>
        </xdr:cNvPr>
        <xdr:cNvSpPr/>
      </xdr:nvSpPr>
      <xdr:spPr>
        <a:xfrm>
          <a:off x="11387667" y="328083"/>
          <a:ext cx="1469160" cy="119798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Sch-4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0</xdr:colOff>
      <xdr:row>2</xdr:row>
      <xdr:rowOff>0</xdr:rowOff>
    </xdr:from>
    <xdr:to>
      <xdr:col>7</xdr:col>
      <xdr:colOff>229398</xdr:colOff>
      <xdr:row>3</xdr:row>
      <xdr:rowOff>160817</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67500704-4975-4767-B647-0AEBE491C062}"/>
            </a:ext>
          </a:extLst>
        </xdr:cNvPr>
        <xdr:cNvSpPr/>
      </xdr:nvSpPr>
      <xdr:spPr>
        <a:xfrm>
          <a:off x="10784417" y="359833"/>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Sch-5</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0</xdr:colOff>
      <xdr:row>2</xdr:row>
      <xdr:rowOff>0</xdr:rowOff>
    </xdr:from>
    <xdr:to>
      <xdr:col>9</xdr:col>
      <xdr:colOff>241493</xdr:colOff>
      <xdr:row>6</xdr:row>
      <xdr:rowOff>23234</xdr:rowOff>
    </xdr:to>
    <xdr:sp macro="" textlink="">
      <xdr:nvSpPr>
        <xdr:cNvPr id="2" name="Arrow: Right 1">
          <a:hlinkClick xmlns:r="http://schemas.openxmlformats.org/officeDocument/2006/relationships" r:id="rId1" tooltip="Click to Proceed"/>
          <a:extLst>
            <a:ext uri="{FF2B5EF4-FFF2-40B4-BE49-F238E27FC236}">
              <a16:creationId xmlns:a16="http://schemas.microsoft.com/office/drawing/2014/main" id="{9757B372-B980-412F-84FA-6C2C7FA97326}"/>
            </a:ext>
          </a:extLst>
        </xdr:cNvPr>
        <xdr:cNvSpPr/>
      </xdr:nvSpPr>
      <xdr:spPr>
        <a:xfrm>
          <a:off x="18324286" y="362857"/>
          <a:ext cx="1457064" cy="912234"/>
        </a:xfrm>
        <a:prstGeom prst="rightArrow">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style>
        <a:lnRef idx="1">
          <a:schemeClr val="accent4"/>
        </a:lnRef>
        <a:fillRef idx="2">
          <a:schemeClr val="accent4"/>
        </a:fillRef>
        <a:effectRef idx="1">
          <a:schemeClr val="accent4"/>
        </a:effectRef>
        <a:fontRef idx="minor">
          <a:schemeClr val="dk1"/>
        </a:fontRef>
      </xdr:style>
      <xdr:txBody>
        <a:bodyPr vertOverflow="clip" horzOverflow="clip" rtlCol="0" anchor="ctr" anchorCtr="0"/>
        <a:lstStyle/>
        <a:p>
          <a:pPr algn="l"/>
          <a:r>
            <a:rPr lang="en-US" sz="1100" b="1">
              <a:latin typeface="Book Antiqua" panose="02040602050305030304" pitchFamily="18" charset="0"/>
            </a:rPr>
            <a:t>Click</a:t>
          </a:r>
          <a:r>
            <a:rPr lang="en-US" sz="1100" b="1" baseline="0">
              <a:latin typeface="Book Antiqua" panose="02040602050305030304" pitchFamily="18" charset="0"/>
            </a:rPr>
            <a:t> for Sch-6</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DBEF5-DAFF-4BC3-AAD8-8037C5FEEFED}">
  <sheetPr codeName="Sheet1"/>
  <dimension ref="B1:H32"/>
  <sheetViews>
    <sheetView workbookViewId="0">
      <selection activeCell="B3" sqref="B3"/>
    </sheetView>
  </sheetViews>
  <sheetFormatPr defaultRowHeight="14.4" x14ac:dyDescent="0.3"/>
  <cols>
    <col min="1" max="2" width="15.77734375" bestFit="1" customWidth="1"/>
    <col min="5" max="5" width="9.77734375" bestFit="1" customWidth="1"/>
  </cols>
  <sheetData>
    <row r="1" spans="2:8" x14ac:dyDescent="0.3">
      <c r="B1" s="1" t="s">
        <v>0</v>
      </c>
      <c r="D1" s="1" t="s">
        <v>1</v>
      </c>
      <c r="E1" s="1" t="s">
        <v>2</v>
      </c>
      <c r="F1" s="1" t="s">
        <v>3</v>
      </c>
      <c r="H1" s="1" t="s">
        <v>4</v>
      </c>
    </row>
    <row r="2" spans="2:8" x14ac:dyDescent="0.3">
      <c r="B2" t="s">
        <v>5</v>
      </c>
      <c r="D2">
        <v>1</v>
      </c>
      <c r="E2" t="s">
        <v>6</v>
      </c>
      <c r="F2">
        <v>2023</v>
      </c>
      <c r="H2" s="2">
        <v>0</v>
      </c>
    </row>
    <row r="3" spans="2:8" x14ac:dyDescent="0.3">
      <c r="D3">
        <v>2</v>
      </c>
      <c r="E3" t="s">
        <v>7</v>
      </c>
      <c r="F3">
        <v>2024</v>
      </c>
      <c r="H3" s="2">
        <v>0.05</v>
      </c>
    </row>
    <row r="4" spans="2:8" x14ac:dyDescent="0.3">
      <c r="D4">
        <v>3</v>
      </c>
      <c r="E4" t="s">
        <v>8</v>
      </c>
      <c r="H4" s="2">
        <v>0.12</v>
      </c>
    </row>
    <row r="5" spans="2:8" x14ac:dyDescent="0.3">
      <c r="D5">
        <v>4</v>
      </c>
      <c r="E5" t="s">
        <v>9</v>
      </c>
      <c r="H5" s="2">
        <v>0.18</v>
      </c>
    </row>
    <row r="6" spans="2:8" x14ac:dyDescent="0.3">
      <c r="D6">
        <v>5</v>
      </c>
      <c r="E6" t="s">
        <v>10</v>
      </c>
      <c r="H6" s="2">
        <v>0.28000000000000003</v>
      </c>
    </row>
    <row r="7" spans="2:8" x14ac:dyDescent="0.3">
      <c r="D7">
        <v>6</v>
      </c>
      <c r="E7" t="s">
        <v>11</v>
      </c>
    </row>
    <row r="8" spans="2:8" x14ac:dyDescent="0.3">
      <c r="D8">
        <v>7</v>
      </c>
      <c r="E8" t="s">
        <v>12</v>
      </c>
    </row>
    <row r="9" spans="2:8" x14ac:dyDescent="0.3">
      <c r="D9">
        <v>8</v>
      </c>
      <c r="E9" t="s">
        <v>13</v>
      </c>
    </row>
    <row r="10" spans="2:8" x14ac:dyDescent="0.3">
      <c r="D10">
        <v>9</v>
      </c>
      <c r="E10" t="s">
        <v>14</v>
      </c>
    </row>
    <row r="11" spans="2:8" x14ac:dyDescent="0.3">
      <c r="D11">
        <v>10</v>
      </c>
      <c r="E11" t="s">
        <v>15</v>
      </c>
    </row>
    <row r="12" spans="2:8" x14ac:dyDescent="0.3">
      <c r="D12">
        <v>11</v>
      </c>
      <c r="E12" t="s">
        <v>16</v>
      </c>
    </row>
    <row r="13" spans="2:8" x14ac:dyDescent="0.3">
      <c r="D13">
        <v>12</v>
      </c>
      <c r="E13" t="s">
        <v>17</v>
      </c>
    </row>
    <row r="14" spans="2:8" x14ac:dyDescent="0.3">
      <c r="D14">
        <v>13</v>
      </c>
    </row>
    <row r="15" spans="2:8" x14ac:dyDescent="0.3">
      <c r="D15">
        <v>14</v>
      </c>
    </row>
    <row r="16" spans="2:8" x14ac:dyDescent="0.3">
      <c r="D16">
        <v>15</v>
      </c>
    </row>
    <row r="17" spans="4:4" x14ac:dyDescent="0.3">
      <c r="D17">
        <v>16</v>
      </c>
    </row>
    <row r="18" spans="4:4" x14ac:dyDescent="0.3">
      <c r="D18">
        <v>17</v>
      </c>
    </row>
    <row r="19" spans="4:4" x14ac:dyDescent="0.3">
      <c r="D19">
        <v>18</v>
      </c>
    </row>
    <row r="20" spans="4:4" x14ac:dyDescent="0.3">
      <c r="D20">
        <v>19</v>
      </c>
    </row>
    <row r="21" spans="4:4" x14ac:dyDescent="0.3">
      <c r="D21">
        <v>20</v>
      </c>
    </row>
    <row r="22" spans="4:4" x14ac:dyDescent="0.3">
      <c r="D22">
        <v>21</v>
      </c>
    </row>
    <row r="23" spans="4:4" x14ac:dyDescent="0.3">
      <c r="D23">
        <v>22</v>
      </c>
    </row>
    <row r="24" spans="4:4" x14ac:dyDescent="0.3">
      <c r="D24">
        <v>23</v>
      </c>
    </row>
    <row r="25" spans="4:4" x14ac:dyDescent="0.3">
      <c r="D25">
        <v>24</v>
      </c>
    </row>
    <row r="26" spans="4:4" x14ac:dyDescent="0.3">
      <c r="D26">
        <v>25</v>
      </c>
    </row>
    <row r="27" spans="4:4" x14ac:dyDescent="0.3">
      <c r="D27">
        <v>26</v>
      </c>
    </row>
    <row r="28" spans="4:4" x14ac:dyDescent="0.3">
      <c r="D28">
        <v>27</v>
      </c>
    </row>
    <row r="29" spans="4:4" x14ac:dyDescent="0.3">
      <c r="D29">
        <v>28</v>
      </c>
    </row>
    <row r="30" spans="4:4" x14ac:dyDescent="0.3">
      <c r="D30">
        <v>29</v>
      </c>
    </row>
    <row r="31" spans="4:4" x14ac:dyDescent="0.3">
      <c r="D31">
        <v>30</v>
      </c>
    </row>
    <row r="32" spans="4:4" x14ac:dyDescent="0.3">
      <c r="D32">
        <v>31</v>
      </c>
    </row>
  </sheetData>
  <phoneticPr fontId="12" type="noConversion"/>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60111-B292-444B-A1B1-D4379573B704}">
  <sheetPr codeName="Sheet10">
    <tabColor theme="4" tint="-0.249977111117893"/>
    <pageSetUpPr fitToPage="1"/>
  </sheetPr>
  <dimension ref="A1:N26"/>
  <sheetViews>
    <sheetView tabSelected="1" view="pageBreakPreview" topLeftCell="A8" zoomScaleNormal="70" zoomScaleSheetLayoutView="100" workbookViewId="0">
      <selection activeCell="A19" sqref="A19"/>
    </sheetView>
  </sheetViews>
  <sheetFormatPr defaultColWidth="8.77734375" defaultRowHeight="14.4" x14ac:dyDescent="0.3"/>
  <cols>
    <col min="1" max="1" width="8.77734375" style="9"/>
    <col min="2" max="2" width="44.21875" style="9" customWidth="1"/>
    <col min="3" max="3" width="8.77734375" style="9" customWidth="1"/>
    <col min="4" max="4" width="20.5546875" style="9" customWidth="1"/>
    <col min="5" max="5" width="21.44140625" style="9" customWidth="1"/>
    <col min="6" max="6" width="37.21875" style="9" customWidth="1"/>
    <col min="7" max="7" width="2.21875" style="9" customWidth="1"/>
    <col min="8" max="16384" width="8.77734375" style="9"/>
  </cols>
  <sheetData>
    <row r="1" spans="1:6" x14ac:dyDescent="0.3">
      <c r="A1" s="208" t="s">
        <v>145</v>
      </c>
      <c r="B1" s="208"/>
      <c r="C1" s="208"/>
      <c r="D1" s="208"/>
      <c r="E1" s="208"/>
      <c r="F1" s="208"/>
    </row>
    <row r="2" spans="1:6" x14ac:dyDescent="0.3">
      <c r="A2" s="208"/>
      <c r="B2" s="208"/>
      <c r="C2" s="208"/>
      <c r="D2" s="208"/>
      <c r="E2" s="208"/>
      <c r="F2" s="208"/>
    </row>
    <row r="3" spans="1:6" ht="48.6" customHeight="1" x14ac:dyDescent="0.3">
      <c r="A3" s="235" t="s">
        <v>198</v>
      </c>
      <c r="B3" s="236"/>
      <c r="C3" s="236"/>
      <c r="D3" s="236"/>
      <c r="E3" s="236"/>
      <c r="F3" s="236"/>
    </row>
    <row r="4" spans="1:6" ht="21" x14ac:dyDescent="0.4">
      <c r="A4" s="237" t="s">
        <v>109</v>
      </c>
      <c r="B4" s="237"/>
      <c r="C4" s="237"/>
      <c r="D4" s="237"/>
      <c r="E4" s="237"/>
      <c r="F4" s="237"/>
    </row>
    <row r="5" spans="1:6" x14ac:dyDescent="0.3">
      <c r="A5" s="21"/>
      <c r="B5" s="21"/>
      <c r="C5" s="21"/>
      <c r="D5" s="21"/>
      <c r="E5" s="21"/>
      <c r="F5" s="21"/>
    </row>
    <row r="6" spans="1:6" x14ac:dyDescent="0.3">
      <c r="A6" s="21" t="s">
        <v>110</v>
      </c>
      <c r="B6" s="51"/>
      <c r="C6" s="51"/>
      <c r="D6" s="51"/>
      <c r="E6" s="21"/>
      <c r="F6" s="21" t="s">
        <v>78</v>
      </c>
    </row>
    <row r="7" spans="1:6" ht="28.8" x14ac:dyDescent="0.3">
      <c r="A7" s="21"/>
      <c r="B7" s="21"/>
      <c r="C7" s="21"/>
      <c r="D7" s="21"/>
      <c r="E7" s="21"/>
      <c r="F7" s="131" t="s">
        <v>196</v>
      </c>
    </row>
    <row r="8" spans="1:6" x14ac:dyDescent="0.3">
      <c r="A8" s="30" t="s">
        <v>79</v>
      </c>
      <c r="B8" s="206" t="str">
        <f>IF(ISBLANK('Name of Bidder'!C7)," ",'Name of Bidder'!C7)</f>
        <v xml:space="preserve"> </v>
      </c>
      <c r="C8" s="206"/>
      <c r="D8" s="206"/>
      <c r="E8" s="21"/>
      <c r="F8" s="31" t="s">
        <v>80</v>
      </c>
    </row>
    <row r="9" spans="1:6" x14ac:dyDescent="0.3">
      <c r="A9" s="21" t="s">
        <v>81</v>
      </c>
      <c r="B9" s="201" t="str">
        <f>IF(ISBLANK('Name of Bidder'!C8)," ",'Name of Bidder'!C8)</f>
        <v xml:space="preserve"> </v>
      </c>
      <c r="C9" s="201"/>
      <c r="D9" s="201"/>
      <c r="E9" s="21"/>
      <c r="F9" s="31" t="s">
        <v>82</v>
      </c>
    </row>
    <row r="10" spans="1:6" x14ac:dyDescent="0.3">
      <c r="A10" s="21"/>
      <c r="B10" s="201"/>
      <c r="C10" s="201"/>
      <c r="D10" s="201"/>
      <c r="E10" s="21"/>
      <c r="F10" s="21" t="s">
        <v>83</v>
      </c>
    </row>
    <row r="11" spans="1:6" x14ac:dyDescent="0.3">
      <c r="A11" s="21"/>
      <c r="B11" s="201"/>
      <c r="C11" s="201"/>
      <c r="D11" s="201"/>
      <c r="E11" s="21"/>
      <c r="F11" s="31" t="s">
        <v>84</v>
      </c>
    </row>
    <row r="12" spans="1:6" x14ac:dyDescent="0.3">
      <c r="A12" s="21"/>
      <c r="B12" s="21"/>
      <c r="C12" s="21"/>
      <c r="D12" s="21"/>
      <c r="E12" s="21"/>
      <c r="F12" s="21"/>
    </row>
    <row r="13" spans="1:6" x14ac:dyDescent="0.3">
      <c r="A13" s="21"/>
      <c r="B13" s="21"/>
      <c r="C13" s="21"/>
      <c r="D13" s="21"/>
      <c r="E13" s="21"/>
      <c r="F13" s="21"/>
    </row>
    <row r="14" spans="1:6" ht="21" x14ac:dyDescent="0.4">
      <c r="A14" s="237" t="s">
        <v>146</v>
      </c>
      <c r="B14" s="237"/>
      <c r="C14" s="237"/>
      <c r="D14" s="237"/>
      <c r="E14" s="237"/>
      <c r="F14" s="237"/>
    </row>
    <row r="15" spans="1:6" x14ac:dyDescent="0.3">
      <c r="A15" s="21"/>
      <c r="B15" s="21"/>
      <c r="C15" s="21"/>
      <c r="D15" s="21"/>
      <c r="E15" s="21"/>
      <c r="F15" s="49" t="s">
        <v>86</v>
      </c>
    </row>
    <row r="16" spans="1:6" s="61" customFormat="1" ht="65.55" customHeight="1" x14ac:dyDescent="0.3">
      <c r="A16" s="60" t="s">
        <v>122</v>
      </c>
      <c r="B16" s="60" t="s">
        <v>112</v>
      </c>
      <c r="C16" s="60" t="s">
        <v>90</v>
      </c>
      <c r="D16" s="60" t="s">
        <v>124</v>
      </c>
      <c r="E16" s="60" t="s">
        <v>147</v>
      </c>
      <c r="F16" s="60" t="s">
        <v>148</v>
      </c>
    </row>
    <row r="17" spans="1:14" s="62" customFormat="1" x14ac:dyDescent="0.3">
      <c r="A17" s="33">
        <v>1</v>
      </c>
      <c r="B17" s="33">
        <v>2</v>
      </c>
      <c r="C17" s="33">
        <v>3</v>
      </c>
      <c r="D17" s="33">
        <v>4</v>
      </c>
      <c r="E17" s="33">
        <v>5</v>
      </c>
      <c r="F17" s="33" t="s">
        <v>149</v>
      </c>
    </row>
    <row r="18" spans="1:14" s="62" customFormat="1" x14ac:dyDescent="0.3">
      <c r="A18" s="241"/>
      <c r="B18" s="241"/>
      <c r="C18" s="241"/>
      <c r="D18" s="241"/>
      <c r="E18" s="241"/>
      <c r="F18" s="241"/>
    </row>
    <row r="19" spans="1:14" x14ac:dyDescent="0.3">
      <c r="A19" s="52"/>
      <c r="B19" s="53"/>
      <c r="C19" s="53"/>
      <c r="D19" s="53"/>
      <c r="E19" s="53"/>
      <c r="F19" s="53"/>
    </row>
    <row r="20" spans="1:14" ht="40.5" customHeight="1" x14ac:dyDescent="0.3">
      <c r="A20" s="39">
        <v>1</v>
      </c>
      <c r="B20" s="63" t="s">
        <v>195</v>
      </c>
      <c r="C20" s="87" t="s">
        <v>194</v>
      </c>
      <c r="D20" s="87">
        <v>1</v>
      </c>
      <c r="E20" s="76"/>
      <c r="F20" s="39" t="str">
        <f>IF(ISBLANK(E20),"Included",D20*E20)</f>
        <v>Included</v>
      </c>
    </row>
    <row r="21" spans="1:14" x14ac:dyDescent="0.3">
      <c r="A21" s="218" t="s">
        <v>150</v>
      </c>
      <c r="B21" s="218"/>
      <c r="C21" s="218"/>
      <c r="D21" s="218"/>
      <c r="E21" s="218"/>
      <c r="F21" s="57">
        <f>SUM(F20:F20)</f>
        <v>0</v>
      </c>
    </row>
    <row r="22" spans="1:14" s="59" customFormat="1" ht="33.6" customHeight="1" x14ac:dyDescent="0.3">
      <c r="A22" s="240" t="s">
        <v>151</v>
      </c>
      <c r="B22" s="240"/>
      <c r="C22" s="240"/>
      <c r="D22" s="240"/>
      <c r="E22" s="240"/>
      <c r="F22" s="240"/>
      <c r="G22" s="83"/>
      <c r="H22" s="83"/>
      <c r="I22" s="83"/>
      <c r="J22" s="83"/>
      <c r="K22" s="83"/>
      <c r="L22" s="83"/>
      <c r="M22" s="83"/>
      <c r="N22" s="83"/>
    </row>
    <row r="23" spans="1:14" s="59" customFormat="1" ht="30.6" customHeight="1" x14ac:dyDescent="0.3">
      <c r="A23" s="240" t="s">
        <v>152</v>
      </c>
      <c r="B23" s="240"/>
      <c r="C23" s="240"/>
      <c r="D23" s="240"/>
      <c r="E23" s="240"/>
      <c r="F23" s="240"/>
      <c r="G23" s="84"/>
      <c r="H23" s="84"/>
      <c r="I23" s="84"/>
      <c r="J23" s="84"/>
      <c r="K23" s="84"/>
      <c r="L23" s="84"/>
      <c r="M23" s="84"/>
      <c r="N23" s="84"/>
    </row>
    <row r="24" spans="1:14" s="59" customFormat="1" ht="18.45" customHeight="1" x14ac:dyDescent="0.3">
      <c r="A24" s="77" t="s">
        <v>153</v>
      </c>
      <c r="B24" s="240" t="s">
        <v>154</v>
      </c>
      <c r="C24" s="240"/>
      <c r="D24" s="240"/>
      <c r="E24" s="240"/>
      <c r="F24" s="240"/>
      <c r="G24" s="78"/>
      <c r="H24" s="78"/>
      <c r="I24" s="78"/>
      <c r="J24" s="78"/>
      <c r="K24" s="78"/>
      <c r="L24" s="78"/>
      <c r="M24" s="78"/>
      <c r="N24" s="78"/>
    </row>
    <row r="25" spans="1:14" ht="15.6" customHeight="1" x14ac:dyDescent="0.3">
      <c r="A25" s="21" t="s">
        <v>104</v>
      </c>
      <c r="B25" s="109" t="str">
        <f>_xlfn.CONCAT('Name of Bidder'!$C$16," ",'Name of Bidder'!$D$16," ",'Name of Bidder'!$E$16)</f>
        <v xml:space="preserve">  </v>
      </c>
      <c r="C25" s="21"/>
      <c r="D25" s="117" t="s">
        <v>105</v>
      </c>
      <c r="E25" s="238" t="str">
        <f>IF(ISBLANK('Name of Bidder'!$C$13)," ",'Name of Bidder'!$C$13)</f>
        <v xml:space="preserve"> </v>
      </c>
      <c r="F25" s="239"/>
    </row>
    <row r="26" spans="1:14" ht="22.5" customHeight="1" x14ac:dyDescent="0.3">
      <c r="A26" s="21" t="s">
        <v>106</v>
      </c>
      <c r="B26" s="109" t="str">
        <f>IF(ISBLANK('Name of Bidder'!$C$17)," ",'Name of Bidder'!$C$17)</f>
        <v xml:space="preserve"> </v>
      </c>
      <c r="C26" s="21"/>
      <c r="D26" s="21" t="s">
        <v>107</v>
      </c>
      <c r="E26" s="238" t="str">
        <f>IF(ISBLANK('Name of Bidder'!$C$14)," ",'Name of Bidder'!$C$14)</f>
        <v xml:space="preserve"> </v>
      </c>
      <c r="F26" s="239"/>
    </row>
  </sheetData>
  <mergeCells count="13">
    <mergeCell ref="E26:F26"/>
    <mergeCell ref="A14:F14"/>
    <mergeCell ref="A21:E21"/>
    <mergeCell ref="E25:F25"/>
    <mergeCell ref="A22:F22"/>
    <mergeCell ref="A23:F23"/>
    <mergeCell ref="B24:F24"/>
    <mergeCell ref="A18:F18"/>
    <mergeCell ref="B9:D11"/>
    <mergeCell ref="A1:F2"/>
    <mergeCell ref="A3:F3"/>
    <mergeCell ref="A4:F4"/>
    <mergeCell ref="B8:D8"/>
  </mergeCells>
  <pageMargins left="0.7" right="0.7" top="0.75" bottom="0.75" header="0.3" footer="0.3"/>
  <pageSetup paperSize="9" scale="93" fitToHeight="0" orientation="landscape" r:id="rId1"/>
  <rowBreaks count="1" manualBreakCount="1">
    <brk id="21" max="5" man="1"/>
  </rowBreaks>
  <colBreaks count="1" manualBreakCount="1">
    <brk id="6"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157EC-FA87-4C88-9E21-A276BCC2A281}">
  <sheetPr codeName="Sheet11">
    <tabColor theme="4" tint="-0.249977111117893"/>
    <pageSetUpPr fitToPage="1"/>
  </sheetPr>
  <dimension ref="A1:N33"/>
  <sheetViews>
    <sheetView view="pageBreakPreview" zoomScale="88" zoomScaleNormal="100" zoomScaleSheetLayoutView="100" workbookViewId="0">
      <selection activeCell="I17" sqref="I17"/>
    </sheetView>
  </sheetViews>
  <sheetFormatPr defaultColWidth="8.77734375" defaultRowHeight="14.4" x14ac:dyDescent="0.3"/>
  <cols>
    <col min="1" max="1" width="8.77734375" style="9"/>
    <col min="2" max="2" width="20.21875" style="9" customWidth="1"/>
    <col min="3" max="3" width="103.21875" style="9" customWidth="1"/>
    <col min="4" max="4" width="33" style="9" customWidth="1"/>
    <col min="5" max="16384" width="8.77734375" style="9"/>
  </cols>
  <sheetData>
    <row r="1" spans="1:14" s="29" customFormat="1" x14ac:dyDescent="0.3">
      <c r="A1" s="226" t="s">
        <v>155</v>
      </c>
      <c r="B1" s="226"/>
      <c r="C1" s="226"/>
      <c r="D1" s="226"/>
    </row>
    <row r="2" spans="1:14" x14ac:dyDescent="0.3">
      <c r="A2" s="226"/>
      <c r="B2" s="226"/>
      <c r="C2" s="226"/>
      <c r="D2" s="226"/>
    </row>
    <row r="3" spans="1:14" ht="29.55" customHeight="1" x14ac:dyDescent="0.3">
      <c r="A3" s="246" t="s">
        <v>198</v>
      </c>
      <c r="B3" s="247"/>
      <c r="C3" s="247"/>
      <c r="D3" s="247"/>
      <c r="E3" s="64"/>
      <c r="F3" s="64"/>
      <c r="G3" s="64"/>
      <c r="H3" s="64"/>
      <c r="I3" s="64"/>
      <c r="J3" s="64"/>
      <c r="K3" s="64"/>
      <c r="L3" s="64"/>
      <c r="M3" s="64"/>
      <c r="N3" s="64"/>
    </row>
    <row r="4" spans="1:14" ht="16.05" customHeight="1" x14ac:dyDescent="0.3">
      <c r="A4" s="248" t="s">
        <v>156</v>
      </c>
      <c r="B4" s="248"/>
      <c r="C4" s="248"/>
      <c r="D4" s="248"/>
      <c r="E4" s="65"/>
      <c r="F4" s="65"/>
      <c r="G4" s="65"/>
      <c r="H4" s="65"/>
      <c r="I4" s="65"/>
      <c r="J4" s="65"/>
      <c r="K4" s="65"/>
      <c r="L4" s="65"/>
      <c r="M4" s="65"/>
      <c r="N4" s="65"/>
    </row>
    <row r="5" spans="1:14" x14ac:dyDescent="0.3">
      <c r="A5" s="21"/>
      <c r="B5" s="21"/>
      <c r="C5" s="21"/>
      <c r="D5" s="21"/>
    </row>
    <row r="6" spans="1:14" x14ac:dyDescent="0.3">
      <c r="A6" s="21" t="s">
        <v>110</v>
      </c>
      <c r="B6" s="21"/>
      <c r="C6" s="21"/>
      <c r="D6" s="21" t="s">
        <v>78</v>
      </c>
    </row>
    <row r="7" spans="1:14" ht="43.2" x14ac:dyDescent="0.3">
      <c r="A7" s="21"/>
      <c r="B7" s="21"/>
      <c r="C7" s="21"/>
      <c r="D7" s="131" t="s">
        <v>196</v>
      </c>
    </row>
    <row r="8" spans="1:14" x14ac:dyDescent="0.3">
      <c r="A8" s="30" t="s">
        <v>79</v>
      </c>
      <c r="B8" s="206" t="str">
        <f>IF(ISBLANK('Name of Bidder'!C7)," ",'Name of Bidder'!C7)</f>
        <v xml:space="preserve"> </v>
      </c>
      <c r="C8" s="206"/>
      <c r="D8" s="31" t="s">
        <v>80</v>
      </c>
    </row>
    <row r="9" spans="1:14" x14ac:dyDescent="0.3">
      <c r="A9" s="21" t="s">
        <v>81</v>
      </c>
      <c r="B9" s="201" t="str">
        <f>IF(ISBLANK('Name of Bidder'!C8)," ",'Name of Bidder'!C8)</f>
        <v xml:space="preserve"> </v>
      </c>
      <c r="C9" s="201"/>
      <c r="D9" s="31" t="s">
        <v>82</v>
      </c>
    </row>
    <row r="10" spans="1:14" x14ac:dyDescent="0.3">
      <c r="A10" s="21"/>
      <c r="B10" s="201"/>
      <c r="C10" s="201"/>
      <c r="D10" s="21" t="s">
        <v>83</v>
      </c>
    </row>
    <row r="11" spans="1:14" x14ac:dyDescent="0.3">
      <c r="A11" s="21"/>
      <c r="B11" s="201"/>
      <c r="C11" s="201"/>
      <c r="D11" s="31" t="s">
        <v>84</v>
      </c>
    </row>
    <row r="12" spans="1:14" x14ac:dyDescent="0.3">
      <c r="A12" s="21"/>
      <c r="B12" s="206"/>
      <c r="C12" s="206"/>
      <c r="D12" s="21"/>
    </row>
    <row r="13" spans="1:14" x14ac:dyDescent="0.3">
      <c r="A13" s="21"/>
      <c r="B13" s="21"/>
      <c r="C13" s="21"/>
      <c r="D13" s="21"/>
    </row>
    <row r="14" spans="1:14" x14ac:dyDescent="0.3">
      <c r="A14" s="114" t="s">
        <v>137</v>
      </c>
      <c r="B14" s="229" t="s">
        <v>157</v>
      </c>
      <c r="C14" s="229"/>
      <c r="D14" s="114" t="s">
        <v>139</v>
      </c>
    </row>
    <row r="15" spans="1:14" x14ac:dyDescent="0.3">
      <c r="A15" s="102"/>
      <c r="B15" s="251"/>
      <c r="C15" s="252"/>
      <c r="D15" s="102"/>
    </row>
    <row r="16" spans="1:14" x14ac:dyDescent="0.3">
      <c r="A16" s="79">
        <v>1</v>
      </c>
      <c r="B16" s="242" t="s">
        <v>158</v>
      </c>
      <c r="C16" s="242"/>
      <c r="D16" s="70">
        <f>SUM('Sch-1'!I20:I37)</f>
        <v>0</v>
      </c>
    </row>
    <row r="17" spans="1:4" s="73" customFormat="1" ht="32.1" customHeight="1" x14ac:dyDescent="0.3">
      <c r="A17" s="39"/>
      <c r="B17" s="71" t="s">
        <v>159</v>
      </c>
      <c r="C17" s="71"/>
      <c r="D17" s="72"/>
    </row>
    <row r="18" spans="1:4" x14ac:dyDescent="0.3">
      <c r="A18" s="79">
        <v>2</v>
      </c>
      <c r="B18" s="242" t="s">
        <v>160</v>
      </c>
      <c r="C18" s="242"/>
      <c r="D18" s="70">
        <f>ROUNDUP(SUM('Sch-2'!H21:H22),0)</f>
        <v>0</v>
      </c>
    </row>
    <row r="19" spans="1:4" ht="26.55" customHeight="1" x14ac:dyDescent="0.3">
      <c r="A19" s="79"/>
      <c r="B19" s="249" t="s">
        <v>161</v>
      </c>
      <c r="C19" s="250"/>
      <c r="D19" s="102"/>
    </row>
    <row r="20" spans="1:4" x14ac:dyDescent="0.3">
      <c r="A20" s="79">
        <v>3</v>
      </c>
      <c r="B20" s="242" t="s">
        <v>162</v>
      </c>
      <c r="C20" s="242"/>
      <c r="D20" s="70">
        <f>ROUNDUP(SUM('Sch-3a'!H20),0)</f>
        <v>0</v>
      </c>
    </row>
    <row r="21" spans="1:4" s="73" customFormat="1" ht="28.5" customHeight="1" x14ac:dyDescent="0.3">
      <c r="A21" s="39"/>
      <c r="B21" s="245" t="s">
        <v>163</v>
      </c>
      <c r="C21" s="245"/>
      <c r="D21" s="72"/>
    </row>
    <row r="22" spans="1:4" x14ac:dyDescent="0.3">
      <c r="A22" s="79">
        <v>4</v>
      </c>
      <c r="B22" s="242" t="s">
        <v>164</v>
      </c>
      <c r="C22" s="242"/>
      <c r="D22" s="70">
        <f>ROUNDUP(SUM('Sch-3b'!H20:H21),0)</f>
        <v>0</v>
      </c>
    </row>
    <row r="23" spans="1:4" x14ac:dyDescent="0.3">
      <c r="A23" s="79"/>
      <c r="B23" s="243" t="s">
        <v>165</v>
      </c>
      <c r="C23" s="244"/>
      <c r="D23" s="102"/>
    </row>
    <row r="24" spans="1:4" x14ac:dyDescent="0.3">
      <c r="A24" s="79">
        <v>5</v>
      </c>
      <c r="B24" s="242" t="s">
        <v>166</v>
      </c>
      <c r="C24" s="242"/>
      <c r="D24" s="85" t="s">
        <v>167</v>
      </c>
    </row>
    <row r="25" spans="1:4" x14ac:dyDescent="0.3">
      <c r="A25" s="79"/>
      <c r="B25" s="243" t="s">
        <v>136</v>
      </c>
      <c r="C25" s="244"/>
      <c r="D25" s="102"/>
    </row>
    <row r="26" spans="1:4" x14ac:dyDescent="0.3">
      <c r="A26" s="79">
        <v>6</v>
      </c>
      <c r="B26" s="242" t="s">
        <v>168</v>
      </c>
      <c r="C26" s="242"/>
      <c r="D26" s="70">
        <f>ROUNDUP(SUM('Sch-5 (Buy Back)'!F20),0)</f>
        <v>0</v>
      </c>
    </row>
    <row r="27" spans="1:4" s="73" customFormat="1" ht="34.049999999999997" customHeight="1" x14ac:dyDescent="0.3">
      <c r="A27" s="39"/>
      <c r="B27" s="245" t="s">
        <v>169</v>
      </c>
      <c r="C27" s="245"/>
      <c r="D27" s="72"/>
    </row>
    <row r="28" spans="1:4" x14ac:dyDescent="0.3">
      <c r="A28" s="79">
        <v>7</v>
      </c>
      <c r="B28" s="242" t="s">
        <v>170</v>
      </c>
      <c r="C28" s="242"/>
      <c r="D28" s="70">
        <f>ROUNDUP((D16+D18+D20+D22-D26),0)</f>
        <v>0</v>
      </c>
    </row>
    <row r="29" spans="1:4" x14ac:dyDescent="0.3">
      <c r="A29" s="21"/>
      <c r="B29" s="21"/>
      <c r="C29" s="21"/>
      <c r="D29" s="21"/>
    </row>
    <row r="30" spans="1:4" ht="17.399999999999999" x14ac:dyDescent="0.3">
      <c r="A30" s="48" t="s">
        <v>171</v>
      </c>
      <c r="B30" s="21"/>
      <c r="C30" s="21"/>
      <c r="D30" s="21"/>
    </row>
    <row r="31" spans="1:4" x14ac:dyDescent="0.3">
      <c r="A31" s="21"/>
      <c r="B31" s="21"/>
      <c r="C31" s="21"/>
      <c r="D31" s="21"/>
    </row>
    <row r="32" spans="1:4" x14ac:dyDescent="0.3">
      <c r="A32" s="21" t="s">
        <v>104</v>
      </c>
      <c r="B32" s="109" t="str">
        <f>_xlfn.CONCAT('Name of Bidder'!$C$16," ",'Name of Bidder'!$D$16," ",'Name of Bidder'!$E$16)</f>
        <v xml:space="preserve">  </v>
      </c>
      <c r="C32" s="49" t="s">
        <v>105</v>
      </c>
      <c r="D32" s="109" t="str">
        <f>IF(ISBLANK('Name of Bidder'!$C$13)," ",'Name of Bidder'!$C$13)</f>
        <v xml:space="preserve"> </v>
      </c>
    </row>
    <row r="33" spans="1:4" x14ac:dyDescent="0.3">
      <c r="A33" s="21" t="s">
        <v>106</v>
      </c>
      <c r="B33" s="109" t="str">
        <f>IF(ISBLANK('Name of Bidder'!$C$17)," ",'Name of Bidder'!$C$17)</f>
        <v xml:space="preserve"> </v>
      </c>
      <c r="C33" s="49" t="s">
        <v>107</v>
      </c>
      <c r="D33" s="109" t="str">
        <f>IF(ISBLANK('Name of Bidder'!$C$14)," ",'Name of Bidder'!$C$14)</f>
        <v xml:space="preserve"> </v>
      </c>
    </row>
  </sheetData>
  <mergeCells count="20">
    <mergeCell ref="B12:C12"/>
    <mergeCell ref="B19:C19"/>
    <mergeCell ref="B9:C11"/>
    <mergeCell ref="B15:C15"/>
    <mergeCell ref="A1:D2"/>
    <mergeCell ref="B8:C8"/>
    <mergeCell ref="B28:C28"/>
    <mergeCell ref="B22:C22"/>
    <mergeCell ref="B24:C24"/>
    <mergeCell ref="B26:C26"/>
    <mergeCell ref="B23:C23"/>
    <mergeCell ref="B25:C25"/>
    <mergeCell ref="B21:C21"/>
    <mergeCell ref="B27:C27"/>
    <mergeCell ref="A3:D3"/>
    <mergeCell ref="A4:D4"/>
    <mergeCell ref="B14:C14"/>
    <mergeCell ref="B16:C16"/>
    <mergeCell ref="B18:C18"/>
    <mergeCell ref="B20:C20"/>
  </mergeCells>
  <pageMargins left="0.7" right="0.7" top="0.75" bottom="0.75" header="0.3" footer="0.3"/>
  <pageSetup paperSize="9" scale="7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4CDB3-CF18-4FCE-BBCD-9F8741101F04}">
  <sheetPr codeName="Sheet2">
    <tabColor theme="4" tint="-0.249977111117893"/>
    <pageSetUpPr fitToPage="1"/>
  </sheetPr>
  <dimension ref="A1:G11"/>
  <sheetViews>
    <sheetView showGridLines="0" view="pageBreakPreview" zoomScale="59" zoomScaleNormal="100" zoomScaleSheetLayoutView="70" workbookViewId="0">
      <selection activeCell="B3" sqref="B3:F3"/>
    </sheetView>
  </sheetViews>
  <sheetFormatPr defaultColWidth="8.77734375" defaultRowHeight="14.4" x14ac:dyDescent="0.3"/>
  <cols>
    <col min="1" max="1" width="13.5546875" style="3" customWidth="1"/>
    <col min="2" max="2" width="8.77734375" style="3" customWidth="1"/>
    <col min="3" max="3" width="46.77734375" style="3" customWidth="1"/>
    <col min="4" max="4" width="0.5546875" style="3" customWidth="1"/>
    <col min="5" max="5" width="40.44140625" style="3" customWidth="1"/>
    <col min="6" max="6" width="16.77734375" style="3" customWidth="1"/>
    <col min="7" max="7" width="13.44140625" style="3" customWidth="1"/>
    <col min="8" max="16384" width="8.77734375" style="3"/>
  </cols>
  <sheetData>
    <row r="1" spans="1:7" ht="32.549999999999997" customHeight="1" thickBot="1" x14ac:dyDescent="0.35">
      <c r="A1" s="132" t="s">
        <v>18</v>
      </c>
      <c r="B1" s="97"/>
      <c r="C1" s="97"/>
      <c r="D1" s="97"/>
      <c r="E1" s="97"/>
      <c r="F1" s="97"/>
      <c r="G1" s="135" t="s">
        <v>18</v>
      </c>
    </row>
    <row r="2" spans="1:7" ht="53.1" customHeight="1" thickBot="1" x14ac:dyDescent="0.35">
      <c r="A2" s="133"/>
      <c r="B2" s="142" t="s">
        <v>19</v>
      </c>
      <c r="C2" s="143"/>
      <c r="D2" s="143"/>
      <c r="E2" s="143"/>
      <c r="F2" s="144"/>
      <c r="G2" s="136"/>
    </row>
    <row r="3" spans="1:7" ht="97.05" customHeight="1" thickTop="1" thickBot="1" x14ac:dyDescent="0.35">
      <c r="A3" s="133"/>
      <c r="B3" s="145" t="s">
        <v>198</v>
      </c>
      <c r="C3" s="146"/>
      <c r="D3" s="146"/>
      <c r="E3" s="146"/>
      <c r="F3" s="147"/>
      <c r="G3" s="136"/>
    </row>
    <row r="4" spans="1:7" ht="54.6" customHeight="1" thickTop="1" x14ac:dyDescent="0.3">
      <c r="A4" s="133"/>
      <c r="B4" s="4">
        <v>1</v>
      </c>
      <c r="C4" s="148" t="s">
        <v>20</v>
      </c>
      <c r="D4" s="148"/>
      <c r="E4" s="148"/>
      <c r="F4" s="149"/>
      <c r="G4" s="136"/>
    </row>
    <row r="5" spans="1:7" ht="53.1" customHeight="1" x14ac:dyDescent="0.3">
      <c r="A5" s="133"/>
      <c r="B5" s="4">
        <v>2</v>
      </c>
      <c r="C5" s="148" t="s">
        <v>21</v>
      </c>
      <c r="D5" s="148"/>
      <c r="E5" s="148"/>
      <c r="F5" s="149"/>
      <c r="G5" s="136"/>
    </row>
    <row r="6" spans="1:7" ht="41.55" customHeight="1" thickBot="1" x14ac:dyDescent="0.35">
      <c r="A6" s="133"/>
      <c r="B6" s="5">
        <v>3</v>
      </c>
      <c r="C6" s="150" t="s">
        <v>22</v>
      </c>
      <c r="D6" s="150"/>
      <c r="E6" s="150"/>
      <c r="F6" s="151"/>
      <c r="G6" s="136"/>
    </row>
    <row r="7" spans="1:7" ht="21.6" customHeight="1" thickBot="1" x14ac:dyDescent="0.45">
      <c r="A7" s="133"/>
      <c r="B7" s="6"/>
      <c r="C7" s="6"/>
      <c r="D7" s="6"/>
      <c r="E7" s="6"/>
      <c r="F7" s="6"/>
      <c r="G7" s="136"/>
    </row>
    <row r="8" spans="1:7" s="8" customFormat="1" ht="28.05" customHeight="1" thickBot="1" x14ac:dyDescent="0.35">
      <c r="A8" s="133"/>
      <c r="B8" s="138" t="s">
        <v>23</v>
      </c>
      <c r="C8" s="139"/>
      <c r="D8" s="7"/>
      <c r="E8" s="138" t="s">
        <v>24</v>
      </c>
      <c r="F8" s="139"/>
      <c r="G8" s="136"/>
    </row>
    <row r="9" spans="1:7" ht="14.55" customHeight="1" x14ac:dyDescent="0.3">
      <c r="A9" s="133"/>
      <c r="B9" s="140" t="s">
        <v>175</v>
      </c>
      <c r="C9" s="140"/>
      <c r="D9" s="140"/>
      <c r="E9" s="140"/>
      <c r="F9" s="140"/>
      <c r="G9" s="136"/>
    </row>
    <row r="10" spans="1:7" ht="23.55" customHeight="1" x14ac:dyDescent="0.3">
      <c r="A10" s="133"/>
      <c r="B10" s="140"/>
      <c r="C10" s="140"/>
      <c r="D10" s="140"/>
      <c r="E10" s="140"/>
      <c r="F10" s="140"/>
      <c r="G10" s="136"/>
    </row>
    <row r="11" spans="1:7" ht="31.05" customHeight="1" thickBot="1" x14ac:dyDescent="0.35">
      <c r="A11" s="134"/>
      <c r="B11" s="141"/>
      <c r="C11" s="141"/>
      <c r="D11" s="141"/>
      <c r="E11" s="141"/>
      <c r="F11" s="141"/>
      <c r="G11" s="137"/>
    </row>
  </sheetData>
  <mergeCells count="10">
    <mergeCell ref="A1:A11"/>
    <mergeCell ref="G1:G11"/>
    <mergeCell ref="B8:C8"/>
    <mergeCell ref="E8:F8"/>
    <mergeCell ref="B9:F11"/>
    <mergeCell ref="B2:F2"/>
    <mergeCell ref="B3:F3"/>
    <mergeCell ref="C4:F4"/>
    <mergeCell ref="C5:F5"/>
    <mergeCell ref="C6:F6"/>
  </mergeCells>
  <hyperlinks>
    <hyperlink ref="E8:F8" location="'Name of Bidder'!A1" tooltip="Skip Instructions &amp; Proceed" display="Click to skip Instructions &amp; Proceed" xr:uid="{9310DA70-7A59-4ADF-8219-97E757FCA29E}"/>
    <hyperlink ref="B8:C8" location="'Instructions '!A1" tooltip="Detailed General Instructions" display="Click for Detailed General Instructions" xr:uid="{096CA382-EA01-49D6-B84E-B9B104406472}"/>
  </hyperlinks>
  <printOptions horizontalCentered="1"/>
  <pageMargins left="0.7" right="0.7" top="0.75" bottom="0.75" header="0.3" footer="0.3"/>
  <pageSetup paperSize="9" scale="93" orientation="landscape" r:id="rId1"/>
  <headerFooter>
    <oddFooter>&amp;LBid Price Schedule - PrKTCL&amp;RPage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B3C7-7C37-4CD9-9834-5EEDC50D8740}">
  <sheetPr codeName="Sheet3">
    <tabColor theme="4" tint="-0.249977111117893"/>
    <pageSetUpPr fitToPage="1"/>
  </sheetPr>
  <dimension ref="A1:C44"/>
  <sheetViews>
    <sheetView showGridLines="0" view="pageBreakPreview" zoomScale="88" zoomScaleNormal="100" zoomScaleSheetLayoutView="115" workbookViewId="0">
      <selection sqref="A1:C1"/>
    </sheetView>
  </sheetViews>
  <sheetFormatPr defaultColWidth="8.77734375" defaultRowHeight="14.4" x14ac:dyDescent="0.3"/>
  <cols>
    <col min="1" max="1" width="4.21875" style="9" customWidth="1"/>
    <col min="2" max="2" width="4.44140625" style="9" customWidth="1"/>
    <col min="3" max="3" width="133.21875" style="9" customWidth="1"/>
    <col min="4" max="16384" width="8.77734375" style="9"/>
  </cols>
  <sheetData>
    <row r="1" spans="1:3" ht="43.05" customHeight="1" x14ac:dyDescent="0.3">
      <c r="A1" s="152" t="s">
        <v>25</v>
      </c>
      <c r="B1" s="153"/>
      <c r="C1" s="154"/>
    </row>
    <row r="2" spans="1:3" x14ac:dyDescent="0.3">
      <c r="A2" s="10"/>
      <c r="B2" s="11"/>
      <c r="C2" s="12"/>
    </row>
    <row r="3" spans="1:3" x14ac:dyDescent="0.3">
      <c r="A3" s="13" t="s">
        <v>26</v>
      </c>
      <c r="B3" s="14" t="s">
        <v>27</v>
      </c>
      <c r="C3" s="15"/>
    </row>
    <row r="4" spans="1:3" x14ac:dyDescent="0.3">
      <c r="A4" s="16"/>
      <c r="B4" s="17" t="s">
        <v>28</v>
      </c>
      <c r="C4" s="124" t="s">
        <v>29</v>
      </c>
    </row>
    <row r="5" spans="1:3" x14ac:dyDescent="0.3">
      <c r="A5" s="16"/>
      <c r="B5" s="19" t="s">
        <v>30</v>
      </c>
      <c r="C5" s="120" t="s">
        <v>31</v>
      </c>
    </row>
    <row r="6" spans="1:3" x14ac:dyDescent="0.3">
      <c r="A6" s="16"/>
      <c r="B6" s="17" t="s">
        <v>32</v>
      </c>
      <c r="C6" s="18" t="s">
        <v>33</v>
      </c>
    </row>
    <row r="7" spans="1:3" x14ac:dyDescent="0.3">
      <c r="A7" s="16"/>
      <c r="B7" s="17" t="s">
        <v>34</v>
      </c>
      <c r="C7" s="18" t="s">
        <v>35</v>
      </c>
    </row>
    <row r="8" spans="1:3" x14ac:dyDescent="0.3">
      <c r="A8" s="16"/>
      <c r="B8" s="17" t="s">
        <v>36</v>
      </c>
      <c r="C8" s="18" t="s">
        <v>37</v>
      </c>
    </row>
    <row r="9" spans="1:3" x14ac:dyDescent="0.3">
      <c r="A9" s="16"/>
      <c r="B9" s="17" t="s">
        <v>38</v>
      </c>
      <c r="C9" s="18" t="s">
        <v>39</v>
      </c>
    </row>
    <row r="10" spans="1:3" x14ac:dyDescent="0.3">
      <c r="A10" s="16"/>
      <c r="B10" s="19" t="s">
        <v>40</v>
      </c>
      <c r="C10" s="120" t="s">
        <v>41</v>
      </c>
    </row>
    <row r="11" spans="1:3" ht="28.8" x14ac:dyDescent="0.3">
      <c r="A11" s="16"/>
      <c r="B11" s="19" t="s">
        <v>42</v>
      </c>
      <c r="C11" s="123" t="s">
        <v>43</v>
      </c>
    </row>
    <row r="12" spans="1:3" x14ac:dyDescent="0.3">
      <c r="A12" s="20"/>
      <c r="B12" s="21"/>
      <c r="C12" s="22"/>
    </row>
    <row r="13" spans="1:3" x14ac:dyDescent="0.3">
      <c r="A13" s="13" t="s">
        <v>44</v>
      </c>
      <c r="B13" s="21" t="s">
        <v>45</v>
      </c>
      <c r="C13" s="22"/>
    </row>
    <row r="14" spans="1:3" x14ac:dyDescent="0.3">
      <c r="A14" s="20"/>
      <c r="B14" s="23" t="s">
        <v>46</v>
      </c>
      <c r="C14" s="22"/>
    </row>
    <row r="15" spans="1:3" x14ac:dyDescent="0.3">
      <c r="A15" s="20"/>
      <c r="B15" s="19" t="s">
        <v>47</v>
      </c>
      <c r="C15" s="22" t="s">
        <v>48</v>
      </c>
    </row>
    <row r="16" spans="1:3" x14ac:dyDescent="0.3">
      <c r="A16" s="20"/>
      <c r="B16" s="23" t="s">
        <v>49</v>
      </c>
      <c r="C16" s="22"/>
    </row>
    <row r="17" spans="1:3" x14ac:dyDescent="0.3">
      <c r="A17" s="20"/>
      <c r="B17" s="19" t="s">
        <v>47</v>
      </c>
      <c r="C17" s="22" t="s">
        <v>50</v>
      </c>
    </row>
    <row r="18" spans="1:3" x14ac:dyDescent="0.3">
      <c r="A18" s="20"/>
      <c r="B18" s="19" t="s">
        <v>47</v>
      </c>
      <c r="C18" s="22" t="s">
        <v>51</v>
      </c>
    </row>
    <row r="19" spans="1:3" x14ac:dyDescent="0.3">
      <c r="A19" s="20"/>
      <c r="B19" s="19" t="s">
        <v>47</v>
      </c>
      <c r="C19" s="22" t="s">
        <v>52</v>
      </c>
    </row>
    <row r="20" spans="1:3" x14ac:dyDescent="0.3">
      <c r="A20" s="20"/>
      <c r="B20" s="19" t="s">
        <v>47</v>
      </c>
      <c r="C20" s="22" t="s">
        <v>53</v>
      </c>
    </row>
    <row r="21" spans="1:3" x14ac:dyDescent="0.3">
      <c r="A21" s="20"/>
      <c r="B21" s="23" t="s">
        <v>54</v>
      </c>
      <c r="C21" s="22"/>
    </row>
    <row r="22" spans="1:3" ht="28.8" x14ac:dyDescent="0.3">
      <c r="A22" s="20"/>
      <c r="B22" s="19" t="s">
        <v>47</v>
      </c>
      <c r="C22" s="24" t="s">
        <v>55</v>
      </c>
    </row>
    <row r="23" spans="1:3" x14ac:dyDescent="0.3">
      <c r="A23" s="20"/>
      <c r="B23" s="19" t="s">
        <v>47</v>
      </c>
      <c r="C23" s="22" t="s">
        <v>56</v>
      </c>
    </row>
    <row r="24" spans="1:3" x14ac:dyDescent="0.3">
      <c r="A24" s="20"/>
      <c r="B24" s="23" t="s">
        <v>57</v>
      </c>
      <c r="C24" s="22"/>
    </row>
    <row r="25" spans="1:3" ht="28.8" x14ac:dyDescent="0.3">
      <c r="A25" s="20"/>
      <c r="B25" s="19" t="s">
        <v>47</v>
      </c>
      <c r="C25" s="24" t="s">
        <v>55</v>
      </c>
    </row>
    <row r="26" spans="1:3" x14ac:dyDescent="0.3">
      <c r="A26" s="25"/>
      <c r="B26" s="115" t="s">
        <v>47</v>
      </c>
      <c r="C26" s="27" t="s">
        <v>56</v>
      </c>
    </row>
    <row r="27" spans="1:3" x14ac:dyDescent="0.3">
      <c r="A27" s="10"/>
      <c r="B27" s="116" t="s">
        <v>58</v>
      </c>
      <c r="C27" s="12"/>
    </row>
    <row r="28" spans="1:3" ht="28.8" x14ac:dyDescent="0.3">
      <c r="A28" s="20"/>
      <c r="B28" s="19" t="s">
        <v>47</v>
      </c>
      <c r="C28" s="24" t="s">
        <v>55</v>
      </c>
    </row>
    <row r="29" spans="1:3" x14ac:dyDescent="0.3">
      <c r="A29" s="20"/>
      <c r="B29" s="19" t="s">
        <v>47</v>
      </c>
      <c r="C29" s="22" t="s">
        <v>56</v>
      </c>
    </row>
    <row r="30" spans="1:3" x14ac:dyDescent="0.3">
      <c r="A30" s="20"/>
      <c r="B30" s="23" t="s">
        <v>59</v>
      </c>
      <c r="C30" s="22"/>
    </row>
    <row r="31" spans="1:3" ht="28.8" x14ac:dyDescent="0.3">
      <c r="A31" s="20"/>
      <c r="B31" s="19" t="s">
        <v>47</v>
      </c>
      <c r="C31" s="24" t="s">
        <v>55</v>
      </c>
    </row>
    <row r="32" spans="1:3" x14ac:dyDescent="0.3">
      <c r="A32" s="20"/>
      <c r="B32" s="19" t="s">
        <v>47</v>
      </c>
      <c r="C32" s="22" t="s">
        <v>56</v>
      </c>
    </row>
    <row r="33" spans="1:3" x14ac:dyDescent="0.3">
      <c r="A33" s="20"/>
      <c r="B33" s="23" t="s">
        <v>60</v>
      </c>
      <c r="C33" s="22"/>
    </row>
    <row r="34" spans="1:3" x14ac:dyDescent="0.3">
      <c r="A34" s="20"/>
      <c r="B34" s="17" t="s">
        <v>47</v>
      </c>
      <c r="C34" s="22" t="s">
        <v>61</v>
      </c>
    </row>
    <row r="35" spans="1:3" x14ac:dyDescent="0.3">
      <c r="A35" s="20"/>
      <c r="B35" s="23" t="s">
        <v>62</v>
      </c>
      <c r="C35" s="22"/>
    </row>
    <row r="36" spans="1:3" ht="28.8" x14ac:dyDescent="0.3">
      <c r="A36" s="20"/>
      <c r="B36" s="19" t="s">
        <v>47</v>
      </c>
      <c r="C36" s="24" t="s">
        <v>55</v>
      </c>
    </row>
    <row r="37" spans="1:3" x14ac:dyDescent="0.3">
      <c r="A37" s="20"/>
      <c r="B37" s="19" t="s">
        <v>47</v>
      </c>
      <c r="C37" s="22" t="s">
        <v>56</v>
      </c>
    </row>
    <row r="38" spans="1:3" x14ac:dyDescent="0.3">
      <c r="A38" s="20"/>
      <c r="B38" s="23" t="s">
        <v>63</v>
      </c>
      <c r="C38" s="22"/>
    </row>
    <row r="39" spans="1:3" x14ac:dyDescent="0.3">
      <c r="A39" s="20"/>
      <c r="B39" s="19" t="s">
        <v>47</v>
      </c>
      <c r="C39" s="24" t="s">
        <v>64</v>
      </c>
    </row>
    <row r="40" spans="1:3" x14ac:dyDescent="0.3">
      <c r="A40" s="20"/>
      <c r="B40" s="19" t="s">
        <v>47</v>
      </c>
      <c r="C40" s="22" t="s">
        <v>61</v>
      </c>
    </row>
    <row r="41" spans="1:3" x14ac:dyDescent="0.3">
      <c r="A41" s="20"/>
      <c r="B41" s="21"/>
      <c r="C41" s="22"/>
    </row>
    <row r="42" spans="1:3" x14ac:dyDescent="0.3">
      <c r="A42" s="158" t="s">
        <v>65</v>
      </c>
      <c r="B42" s="159"/>
      <c r="C42" s="160"/>
    </row>
    <row r="43" spans="1:3" ht="18" x14ac:dyDescent="0.35">
      <c r="A43" s="155" t="s">
        <v>66</v>
      </c>
      <c r="B43" s="156"/>
      <c r="C43" s="157"/>
    </row>
    <row r="44" spans="1:3" x14ac:dyDescent="0.3">
      <c r="A44" s="25"/>
      <c r="B44" s="26"/>
      <c r="C44" s="27"/>
    </row>
  </sheetData>
  <mergeCells count="3">
    <mergeCell ref="A1:C1"/>
    <mergeCell ref="A43:C43"/>
    <mergeCell ref="A42:C42"/>
  </mergeCells>
  <pageMargins left="0.7" right="0.7" top="0.75" bottom="0.75" header="0.3" footer="0.3"/>
  <pageSetup paperSize="9" scale="92" fitToHeight="0" orientation="landscape" r:id="rId1"/>
  <rowBreaks count="1" manualBreakCount="1">
    <brk id="26" max="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36D3C-5396-4AD0-ABCD-54964FDA890E}">
  <sheetPr codeName="Sheet4">
    <tabColor theme="4" tint="-0.249977111117893"/>
    <pageSetUpPr fitToPage="1"/>
  </sheetPr>
  <dimension ref="A1:F17"/>
  <sheetViews>
    <sheetView showGridLines="0" view="pageBreakPreview" zoomScale="85" zoomScaleNormal="100" zoomScaleSheetLayoutView="85" workbookViewId="0">
      <selection sqref="A1:F1"/>
    </sheetView>
  </sheetViews>
  <sheetFormatPr defaultColWidth="8.77734375" defaultRowHeight="14.4" x14ac:dyDescent="0.3"/>
  <cols>
    <col min="1" max="1" width="28.21875" style="9" customWidth="1"/>
    <col min="2" max="2" width="8.77734375" style="9"/>
    <col min="3" max="3" width="7" style="9" customWidth="1"/>
    <col min="4" max="4" width="6.77734375" style="9" customWidth="1"/>
    <col min="5" max="5" width="6.44140625" style="9" customWidth="1"/>
    <col min="6" max="6" width="83" style="9" customWidth="1"/>
    <col min="7" max="16384" width="8.77734375" style="9"/>
  </cols>
  <sheetData>
    <row r="1" spans="1:6" ht="74.55" customHeight="1" x14ac:dyDescent="0.3">
      <c r="A1" s="161" t="s">
        <v>198</v>
      </c>
      <c r="B1" s="162"/>
      <c r="C1" s="162"/>
      <c r="D1" s="162"/>
      <c r="E1" s="162"/>
      <c r="F1" s="163"/>
    </row>
    <row r="2" spans="1:6" ht="4.5" customHeight="1" x14ac:dyDescent="0.3">
      <c r="A2" s="164"/>
      <c r="B2" s="165"/>
      <c r="C2" s="165"/>
      <c r="D2" s="165"/>
      <c r="E2" s="165"/>
      <c r="F2" s="166"/>
    </row>
    <row r="3" spans="1:6" ht="4.5" customHeight="1" x14ac:dyDescent="0.3">
      <c r="A3" s="164"/>
      <c r="B3" s="165"/>
      <c r="C3" s="165"/>
      <c r="D3" s="165"/>
      <c r="E3" s="165"/>
      <c r="F3" s="166"/>
    </row>
    <row r="4" spans="1:6" x14ac:dyDescent="0.3">
      <c r="A4" s="98"/>
      <c r="B4" s="21"/>
      <c r="C4" s="21"/>
      <c r="D4" s="21"/>
      <c r="E4" s="21"/>
      <c r="F4" s="99"/>
    </row>
    <row r="5" spans="1:6" ht="15.6" x14ac:dyDescent="0.3">
      <c r="A5" s="167" t="s">
        <v>67</v>
      </c>
      <c r="B5" s="168"/>
      <c r="C5" s="168"/>
      <c r="D5" s="168"/>
      <c r="E5" s="168"/>
      <c r="F5" s="169"/>
    </row>
    <row r="6" spans="1:6" ht="60.6" customHeight="1" x14ac:dyDescent="0.35">
      <c r="A6" s="170" t="s">
        <v>68</v>
      </c>
      <c r="B6" s="171"/>
      <c r="C6" s="172"/>
      <c r="D6" s="172"/>
      <c r="E6" s="172"/>
      <c r="F6" s="173"/>
    </row>
    <row r="7" spans="1:6" ht="18" x14ac:dyDescent="0.35">
      <c r="A7" s="177" t="s">
        <v>69</v>
      </c>
      <c r="B7" s="178"/>
      <c r="C7" s="174"/>
      <c r="D7" s="175"/>
      <c r="E7" s="175"/>
      <c r="F7" s="179"/>
    </row>
    <row r="8" spans="1:6" ht="18" x14ac:dyDescent="0.35">
      <c r="A8" s="177" t="s">
        <v>70</v>
      </c>
      <c r="B8" s="178"/>
      <c r="C8" s="184"/>
      <c r="D8" s="185"/>
      <c r="E8" s="185"/>
      <c r="F8" s="186"/>
    </row>
    <row r="9" spans="1:6" ht="18.600000000000001" customHeight="1" x14ac:dyDescent="0.3">
      <c r="A9" s="98"/>
      <c r="B9" s="21"/>
      <c r="C9" s="187"/>
      <c r="D9" s="188"/>
      <c r="E9" s="188"/>
      <c r="F9" s="189"/>
    </row>
    <row r="10" spans="1:6" ht="18.600000000000001" customHeight="1" x14ac:dyDescent="0.3">
      <c r="A10" s="98"/>
      <c r="B10" s="21"/>
      <c r="C10" s="190"/>
      <c r="D10" s="191"/>
      <c r="E10" s="191"/>
      <c r="F10" s="192"/>
    </row>
    <row r="11" spans="1:6" ht="18" x14ac:dyDescent="0.35">
      <c r="A11" s="98"/>
      <c r="B11" s="21"/>
      <c r="C11" s="28"/>
      <c r="D11" s="28"/>
      <c r="E11" s="28"/>
      <c r="F11" s="100"/>
    </row>
    <row r="12" spans="1:6" ht="18" x14ac:dyDescent="0.35">
      <c r="A12" s="98"/>
      <c r="B12" s="21"/>
      <c r="C12" s="28"/>
      <c r="D12" s="28"/>
      <c r="E12" s="28"/>
      <c r="F12" s="100"/>
    </row>
    <row r="13" spans="1:6" ht="18" x14ac:dyDescent="0.35">
      <c r="A13" s="177" t="s">
        <v>71</v>
      </c>
      <c r="B13" s="178"/>
      <c r="C13" s="174"/>
      <c r="D13" s="175"/>
      <c r="E13" s="175"/>
      <c r="F13" s="176"/>
    </row>
    <row r="14" spans="1:6" ht="18" x14ac:dyDescent="0.35">
      <c r="A14" s="177" t="s">
        <v>72</v>
      </c>
      <c r="B14" s="178"/>
      <c r="C14" s="174"/>
      <c r="D14" s="175"/>
      <c r="E14" s="175"/>
      <c r="F14" s="176"/>
    </row>
    <row r="15" spans="1:6" ht="18" x14ac:dyDescent="0.35">
      <c r="A15" s="101"/>
      <c r="B15" s="28"/>
      <c r="C15" s="28"/>
      <c r="D15" s="28"/>
      <c r="E15" s="28"/>
      <c r="F15" s="100"/>
    </row>
    <row r="16" spans="1:6" ht="18" x14ac:dyDescent="0.35">
      <c r="A16" s="180" t="s">
        <v>73</v>
      </c>
      <c r="B16" s="181"/>
      <c r="C16" s="105"/>
      <c r="D16" s="105"/>
      <c r="E16" s="105"/>
      <c r="F16" s="100"/>
    </row>
    <row r="17" spans="1:6" ht="18.600000000000001" thickBot="1" x14ac:dyDescent="0.4">
      <c r="A17" s="182" t="s">
        <v>74</v>
      </c>
      <c r="B17" s="183"/>
      <c r="C17" s="174"/>
      <c r="D17" s="175"/>
      <c r="E17" s="175"/>
      <c r="F17" s="176"/>
    </row>
  </sheetData>
  <mergeCells count="16">
    <mergeCell ref="C17:F17"/>
    <mergeCell ref="A7:B7"/>
    <mergeCell ref="A8:B8"/>
    <mergeCell ref="C7:F7"/>
    <mergeCell ref="A16:B16"/>
    <mergeCell ref="A17:B17"/>
    <mergeCell ref="A13:B13"/>
    <mergeCell ref="A14:B14"/>
    <mergeCell ref="C13:F13"/>
    <mergeCell ref="C14:F14"/>
    <mergeCell ref="C8:F10"/>
    <mergeCell ref="A1:F1"/>
    <mergeCell ref="A2:F3"/>
    <mergeCell ref="A5:F5"/>
    <mergeCell ref="A6:B6"/>
    <mergeCell ref="C6:F6"/>
  </mergeCells>
  <dataValidations count="1">
    <dataValidation type="list" allowBlank="1" showInputMessage="1" showErrorMessage="1" sqref="E16" xr:uid="{6F6B0B81-D5E2-4714-A04A-453801A5AA46}">
      <formula1>"2023,2024,2025"</formula1>
    </dataValidation>
  </dataValidations>
  <pageMargins left="0.7" right="0.7" top="0.75" bottom="0.75" header="0.3" footer="0.3"/>
  <pageSetup paperSize="9" scale="9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56C08345-0E10-431B-BAF8-47439715BF94}">
          <x14:formula1>
            <xm:f>DV!$B$2</xm:f>
          </x14:formula1>
          <xm:sqref>C6:F6</xm:sqref>
        </x14:dataValidation>
        <x14:dataValidation type="list" allowBlank="1" showInputMessage="1" showErrorMessage="1" xr:uid="{97415817-FAA2-4033-AACA-54ECF2629572}">
          <x14:formula1>
            <xm:f>DV!$D$2:$D$32</xm:f>
          </x14:formula1>
          <xm:sqref>C16</xm:sqref>
        </x14:dataValidation>
        <x14:dataValidation type="list" allowBlank="1" showInputMessage="1" showErrorMessage="1" xr:uid="{2438487D-B74A-4BB1-BA7A-E128713105AF}">
          <x14:formula1>
            <xm:f>DV!$E$2:$E$13</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44A2D-8B31-4045-A559-2A3F6731F57C}">
  <sheetPr codeName="Sheet5">
    <tabColor theme="4" tint="-0.249977111117893"/>
    <pageSetUpPr fitToPage="1"/>
  </sheetPr>
  <dimension ref="A1:N46"/>
  <sheetViews>
    <sheetView view="pageBreakPreview" topLeftCell="A17" zoomScale="77" zoomScaleNormal="85" zoomScaleSheetLayoutView="85" workbookViewId="0">
      <selection activeCell="F30" sqref="F30"/>
    </sheetView>
  </sheetViews>
  <sheetFormatPr defaultColWidth="8.77734375" defaultRowHeight="14.4" x14ac:dyDescent="0.3"/>
  <cols>
    <col min="1" max="1" width="9.44140625" style="9" customWidth="1"/>
    <col min="2" max="2" width="16.44140625" style="9" bestFit="1" customWidth="1"/>
    <col min="3" max="3" width="82.5546875" style="9" customWidth="1"/>
    <col min="4" max="4" width="8.77734375" style="9"/>
    <col min="5" max="5" width="15" style="9" bestFit="1" customWidth="1"/>
    <col min="6" max="6" width="11.21875" style="9" customWidth="1"/>
    <col min="7" max="7" width="11.77734375" style="9" customWidth="1"/>
    <col min="8" max="8" width="13.21875" style="9" customWidth="1"/>
    <col min="9" max="9" width="31.88671875" style="9" customWidth="1"/>
    <col min="10" max="10" width="1.21875" style="9" customWidth="1"/>
    <col min="11" max="13" width="8.77734375" style="9"/>
    <col min="14" max="14" width="11.77734375" style="9" bestFit="1" customWidth="1"/>
    <col min="15" max="16384" width="8.77734375" style="9"/>
  </cols>
  <sheetData>
    <row r="1" spans="1:9" s="29" customFormat="1" ht="14.55" customHeight="1" x14ac:dyDescent="0.3">
      <c r="A1" s="193" t="s">
        <v>75</v>
      </c>
      <c r="B1" s="193"/>
      <c r="C1" s="193"/>
      <c r="D1" s="193"/>
      <c r="E1" s="193"/>
      <c r="F1" s="193"/>
      <c r="G1" s="193"/>
      <c r="H1" s="193"/>
      <c r="I1" s="193"/>
    </row>
    <row r="2" spans="1:9" ht="14.55" customHeight="1" x14ac:dyDescent="0.3">
      <c r="A2" s="193"/>
      <c r="B2" s="193"/>
      <c r="C2" s="193"/>
      <c r="D2" s="193"/>
      <c r="E2" s="193"/>
      <c r="F2" s="193"/>
      <c r="G2" s="193"/>
      <c r="H2" s="193"/>
      <c r="I2" s="193"/>
    </row>
    <row r="3" spans="1:9" ht="59.55" customHeight="1" x14ac:dyDescent="0.3">
      <c r="A3" s="198" t="s">
        <v>198</v>
      </c>
      <c r="B3" s="199"/>
      <c r="C3" s="199"/>
      <c r="D3" s="199"/>
      <c r="E3" s="199"/>
      <c r="F3" s="199"/>
      <c r="G3" s="199"/>
      <c r="H3" s="199"/>
      <c r="I3" s="199"/>
    </row>
    <row r="4" spans="1:9" ht="18" x14ac:dyDescent="0.35">
      <c r="A4" s="200" t="s">
        <v>76</v>
      </c>
      <c r="B4" s="200"/>
      <c r="C4" s="200"/>
      <c r="D4" s="200"/>
      <c r="E4" s="200"/>
      <c r="F4" s="200"/>
      <c r="G4" s="200"/>
      <c r="H4" s="200"/>
      <c r="I4" s="200"/>
    </row>
    <row r="5" spans="1:9" x14ac:dyDescent="0.3">
      <c r="A5" s="21"/>
      <c r="B5" s="21"/>
      <c r="C5" s="21"/>
      <c r="D5" s="21"/>
      <c r="E5" s="21"/>
      <c r="F5" s="21"/>
      <c r="G5" s="21"/>
      <c r="H5" s="21"/>
      <c r="I5" s="21"/>
    </row>
    <row r="6" spans="1:9" x14ac:dyDescent="0.3">
      <c r="A6" s="206" t="s">
        <v>77</v>
      </c>
      <c r="B6" s="206"/>
      <c r="C6" s="21"/>
      <c r="D6" s="21"/>
      <c r="E6" s="21"/>
      <c r="F6" s="21"/>
      <c r="G6" s="21" t="s">
        <v>78</v>
      </c>
      <c r="H6" s="21"/>
      <c r="I6" s="21"/>
    </row>
    <row r="7" spans="1:9" x14ac:dyDescent="0.3">
      <c r="A7" s="21"/>
      <c r="B7" s="21"/>
      <c r="C7" s="21"/>
      <c r="D7" s="21"/>
      <c r="E7" s="21"/>
      <c r="F7" s="21"/>
      <c r="G7" s="31" t="s">
        <v>196</v>
      </c>
      <c r="H7" s="21"/>
      <c r="I7" s="21"/>
    </row>
    <row r="8" spans="1:9" x14ac:dyDescent="0.3">
      <c r="A8" s="30" t="s">
        <v>79</v>
      </c>
      <c r="B8" s="30" t="str">
        <f>IF(ISBLANK('Name of Bidder'!C7)," ",'Name of Bidder'!C7)</f>
        <v xml:space="preserve"> </v>
      </c>
      <c r="C8" s="21"/>
      <c r="D8" s="21"/>
      <c r="E8" s="21"/>
      <c r="F8" s="21"/>
      <c r="G8" s="31" t="s">
        <v>80</v>
      </c>
      <c r="H8" s="21"/>
      <c r="I8" s="21"/>
    </row>
    <row r="9" spans="1:9" x14ac:dyDescent="0.3">
      <c r="A9" s="21" t="s">
        <v>81</v>
      </c>
      <c r="B9" s="201" t="str">
        <f>IF(ISBLANK('Name of Bidder'!C8)," ",'Name of Bidder'!C8)</f>
        <v xml:space="preserve"> </v>
      </c>
      <c r="C9" s="21"/>
      <c r="D9" s="21"/>
      <c r="E9" s="21"/>
      <c r="F9" s="21"/>
      <c r="G9" s="31" t="s">
        <v>82</v>
      </c>
      <c r="H9" s="21"/>
      <c r="I9" s="21"/>
    </row>
    <row r="10" spans="1:9" x14ac:dyDescent="0.3">
      <c r="A10" s="21"/>
      <c r="B10" s="201"/>
      <c r="C10" s="21"/>
      <c r="D10" s="21"/>
      <c r="E10" s="21"/>
      <c r="F10" s="21"/>
      <c r="G10" s="21" t="s">
        <v>83</v>
      </c>
      <c r="H10" s="21"/>
      <c r="I10" s="21"/>
    </row>
    <row r="11" spans="1:9" x14ac:dyDescent="0.3">
      <c r="A11" s="21"/>
      <c r="B11" s="201"/>
      <c r="C11" s="21"/>
      <c r="D11" s="21"/>
      <c r="E11" s="21"/>
      <c r="F11" s="21"/>
      <c r="G11" s="31" t="s">
        <v>84</v>
      </c>
      <c r="H11" s="21"/>
      <c r="I11" s="21"/>
    </row>
    <row r="12" spans="1:9" x14ac:dyDescent="0.3">
      <c r="A12" s="21"/>
      <c r="B12" s="21"/>
      <c r="C12" s="21"/>
      <c r="D12" s="21"/>
      <c r="E12" s="21"/>
      <c r="F12" s="21"/>
      <c r="G12" s="21"/>
      <c r="H12" s="21"/>
      <c r="I12" s="21"/>
    </row>
    <row r="13" spans="1:9" ht="18" x14ac:dyDescent="0.35">
      <c r="A13" s="197" t="s">
        <v>85</v>
      </c>
      <c r="B13" s="197"/>
      <c r="C13" s="197"/>
      <c r="D13" s="197"/>
      <c r="E13" s="197"/>
      <c r="F13" s="197"/>
      <c r="G13" s="197"/>
      <c r="H13" s="197"/>
      <c r="I13" s="197"/>
    </row>
    <row r="14" spans="1:9" hidden="1" x14ac:dyDescent="0.3">
      <c r="A14" s="21"/>
      <c r="B14" s="21"/>
      <c r="C14" s="21"/>
      <c r="D14" s="21"/>
      <c r="E14" s="21"/>
      <c r="F14" s="21"/>
      <c r="G14" s="21"/>
      <c r="H14" s="21"/>
      <c r="I14" s="21"/>
    </row>
    <row r="15" spans="1:9" x14ac:dyDescent="0.3">
      <c r="A15" s="21"/>
      <c r="B15" s="21"/>
      <c r="C15" s="21"/>
      <c r="D15" s="21"/>
      <c r="E15" s="21"/>
      <c r="F15" s="21"/>
      <c r="G15" s="21"/>
      <c r="H15" s="21"/>
      <c r="I15" s="49" t="s">
        <v>86</v>
      </c>
    </row>
    <row r="16" spans="1:9" s="32" customFormat="1" ht="114.6" customHeight="1" x14ac:dyDescent="0.3">
      <c r="A16" s="60" t="s">
        <v>87</v>
      </c>
      <c r="B16" s="60" t="s">
        <v>88</v>
      </c>
      <c r="C16" s="60" t="s">
        <v>89</v>
      </c>
      <c r="D16" s="60" t="s">
        <v>90</v>
      </c>
      <c r="E16" s="60" t="s">
        <v>91</v>
      </c>
      <c r="F16" s="60" t="s">
        <v>92</v>
      </c>
      <c r="G16" s="60" t="s">
        <v>93</v>
      </c>
      <c r="H16" s="60" t="s">
        <v>94</v>
      </c>
      <c r="I16" s="60" t="s">
        <v>95</v>
      </c>
    </row>
    <row r="17" spans="1:14" x14ac:dyDescent="0.3">
      <c r="A17" s="33">
        <v>1</v>
      </c>
      <c r="B17" s="33">
        <v>2</v>
      </c>
      <c r="C17" s="33">
        <v>3</v>
      </c>
      <c r="D17" s="33">
        <v>4</v>
      </c>
      <c r="E17" s="33">
        <v>5</v>
      </c>
      <c r="F17" s="33">
        <v>6</v>
      </c>
      <c r="G17" s="33">
        <v>7</v>
      </c>
      <c r="H17" s="33">
        <v>8</v>
      </c>
      <c r="I17" s="33" t="s">
        <v>96</v>
      </c>
    </row>
    <row r="18" spans="1:14" ht="25.5" customHeight="1" x14ac:dyDescent="0.3">
      <c r="A18" s="207"/>
      <c r="B18" s="207"/>
      <c r="C18" s="207"/>
      <c r="D18" s="207"/>
      <c r="E18" s="207"/>
      <c r="F18" s="207"/>
      <c r="G18" s="207"/>
      <c r="H18" s="207"/>
      <c r="I18" s="207"/>
    </row>
    <row r="19" spans="1:14" x14ac:dyDescent="0.3">
      <c r="A19" s="52" t="s">
        <v>176</v>
      </c>
      <c r="B19" s="53"/>
      <c r="C19" s="53"/>
      <c r="D19" s="53"/>
      <c r="E19" s="53"/>
      <c r="F19" s="53"/>
      <c r="G19" s="53"/>
      <c r="H19" s="53"/>
      <c r="I19" s="53"/>
    </row>
    <row r="20" spans="1:14" ht="26.4" x14ac:dyDescent="0.3">
      <c r="A20" s="34">
        <v>1</v>
      </c>
      <c r="B20" s="38"/>
      <c r="C20" s="130" t="s">
        <v>177</v>
      </c>
      <c r="D20" s="38" t="s">
        <v>188</v>
      </c>
      <c r="E20" s="40">
        <v>6</v>
      </c>
      <c r="F20" s="118"/>
      <c r="G20" s="118"/>
      <c r="H20" s="94"/>
      <c r="I20" s="82" t="str">
        <f>IF(OR(F20=0,ISBLANK(F20)),"Included",((F20+G20+H20)*#REF!))</f>
        <v>Included</v>
      </c>
      <c r="K20" s="125"/>
      <c r="M20" s="125"/>
      <c r="N20" s="125"/>
    </row>
    <row r="21" spans="1:14" x14ac:dyDescent="0.3">
      <c r="A21" s="34">
        <v>2</v>
      </c>
      <c r="B21" s="38"/>
      <c r="C21" s="130" t="s">
        <v>178</v>
      </c>
      <c r="D21" s="38" t="s">
        <v>188</v>
      </c>
      <c r="E21" s="40">
        <v>6</v>
      </c>
      <c r="F21" s="118"/>
      <c r="G21" s="119"/>
      <c r="H21" s="94"/>
      <c r="I21" s="82" t="str">
        <f t="shared" ref="I21:I32" si="0">IF(OR(F21=0,ISBLANK(F21)),"Included",((F21+G21+H21)*E20))</f>
        <v>Included</v>
      </c>
      <c r="M21" s="125"/>
      <c r="N21" s="125"/>
    </row>
    <row r="22" spans="1:14" x14ac:dyDescent="0.3">
      <c r="A22" s="34">
        <v>3</v>
      </c>
      <c r="B22" s="38"/>
      <c r="C22" s="130" t="s">
        <v>179</v>
      </c>
      <c r="D22" s="38" t="s">
        <v>188</v>
      </c>
      <c r="E22" s="40">
        <v>2</v>
      </c>
      <c r="F22" s="118"/>
      <c r="G22" s="119"/>
      <c r="H22" s="94"/>
      <c r="I22" s="82" t="str">
        <f t="shared" si="0"/>
        <v>Included</v>
      </c>
      <c r="M22" s="125"/>
      <c r="N22" s="125"/>
    </row>
    <row r="23" spans="1:14" x14ac:dyDescent="0.3">
      <c r="A23" s="34">
        <v>4</v>
      </c>
      <c r="B23" s="38"/>
      <c r="C23" s="130" t="s">
        <v>180</v>
      </c>
      <c r="D23" s="38" t="s">
        <v>189</v>
      </c>
      <c r="E23" s="40">
        <v>1</v>
      </c>
      <c r="F23" s="118"/>
      <c r="G23" s="119"/>
      <c r="H23" s="94"/>
      <c r="I23" s="82" t="str">
        <f t="shared" si="0"/>
        <v>Included</v>
      </c>
      <c r="M23" s="125"/>
      <c r="N23" s="125"/>
    </row>
    <row r="24" spans="1:14" ht="26.4" x14ac:dyDescent="0.3">
      <c r="A24" s="34">
        <v>5</v>
      </c>
      <c r="B24" s="38"/>
      <c r="C24" s="130" t="s">
        <v>181</v>
      </c>
      <c r="D24" s="38" t="s">
        <v>194</v>
      </c>
      <c r="E24" s="40">
        <v>1</v>
      </c>
      <c r="F24" s="118"/>
      <c r="G24" s="119"/>
      <c r="H24" s="94"/>
      <c r="I24" s="82" t="str">
        <f t="shared" si="0"/>
        <v>Included</v>
      </c>
      <c r="M24" s="125"/>
      <c r="N24" s="125"/>
    </row>
    <row r="25" spans="1:14" ht="66" x14ac:dyDescent="0.3">
      <c r="A25" s="34">
        <v>6</v>
      </c>
      <c r="B25" s="38"/>
      <c r="C25" s="130" t="s">
        <v>182</v>
      </c>
      <c r="D25" s="38" t="s">
        <v>194</v>
      </c>
      <c r="E25" s="40">
        <v>1</v>
      </c>
      <c r="F25" s="118"/>
      <c r="G25" s="119"/>
      <c r="H25" s="94"/>
      <c r="I25" s="82" t="str">
        <f t="shared" si="0"/>
        <v>Included</v>
      </c>
      <c r="M25" s="125"/>
      <c r="N25" s="125"/>
    </row>
    <row r="26" spans="1:14" x14ac:dyDescent="0.3">
      <c r="A26" s="34">
        <v>7</v>
      </c>
      <c r="B26" s="38"/>
      <c r="C26" s="130" t="s">
        <v>183</v>
      </c>
      <c r="D26" s="38" t="s">
        <v>194</v>
      </c>
      <c r="E26" s="40">
        <v>1</v>
      </c>
      <c r="F26" s="118"/>
      <c r="G26" s="119"/>
      <c r="H26" s="94"/>
      <c r="I26" s="82" t="str">
        <f t="shared" si="0"/>
        <v>Included</v>
      </c>
      <c r="M26" s="125"/>
      <c r="N26" s="125"/>
    </row>
    <row r="27" spans="1:14" ht="39.6" x14ac:dyDescent="0.3">
      <c r="A27" s="34">
        <v>8</v>
      </c>
      <c r="B27" s="38"/>
      <c r="C27" s="130" t="s">
        <v>184</v>
      </c>
      <c r="D27" s="38" t="s">
        <v>194</v>
      </c>
      <c r="E27" s="40">
        <v>1</v>
      </c>
      <c r="F27" s="118"/>
      <c r="G27" s="119"/>
      <c r="H27" s="94"/>
      <c r="I27" s="82" t="str">
        <f t="shared" si="0"/>
        <v>Included</v>
      </c>
      <c r="M27" s="125"/>
      <c r="N27" s="125"/>
    </row>
    <row r="28" spans="1:14" ht="26.4" x14ac:dyDescent="0.3">
      <c r="A28" s="34">
        <v>9</v>
      </c>
      <c r="B28" s="38"/>
      <c r="C28" s="130" t="s">
        <v>190</v>
      </c>
      <c r="D28" s="38" t="s">
        <v>194</v>
      </c>
      <c r="E28" s="40">
        <v>1</v>
      </c>
      <c r="F28" s="118"/>
      <c r="G28" s="119"/>
      <c r="H28" s="94"/>
      <c r="I28" s="82" t="str">
        <f t="shared" si="0"/>
        <v>Included</v>
      </c>
      <c r="M28" s="125"/>
      <c r="N28" s="125"/>
    </row>
    <row r="29" spans="1:14" ht="26.4" x14ac:dyDescent="0.3">
      <c r="A29" s="34">
        <v>10</v>
      </c>
      <c r="B29" s="38"/>
      <c r="C29" s="130" t="s">
        <v>185</v>
      </c>
      <c r="D29" s="38" t="s">
        <v>194</v>
      </c>
      <c r="E29" s="40">
        <v>1</v>
      </c>
      <c r="F29" s="118"/>
      <c r="G29" s="119"/>
      <c r="H29" s="94"/>
      <c r="I29" s="82" t="str">
        <f t="shared" si="0"/>
        <v>Included</v>
      </c>
      <c r="M29" s="125"/>
      <c r="N29" s="125"/>
    </row>
    <row r="30" spans="1:14" ht="39.6" x14ac:dyDescent="0.3">
      <c r="A30" s="34">
        <v>11</v>
      </c>
      <c r="B30" s="38"/>
      <c r="C30" s="130" t="s">
        <v>186</v>
      </c>
      <c r="D30" s="38" t="s">
        <v>194</v>
      </c>
      <c r="E30" s="40">
        <v>1</v>
      </c>
      <c r="F30" s="118"/>
      <c r="G30" s="119"/>
      <c r="H30" s="94"/>
      <c r="I30" s="82" t="str">
        <f t="shared" si="0"/>
        <v>Included</v>
      </c>
      <c r="M30" s="125"/>
      <c r="N30" s="125"/>
    </row>
    <row r="31" spans="1:14" x14ac:dyDescent="0.3">
      <c r="A31" s="34">
        <v>12</v>
      </c>
      <c r="B31" s="38"/>
      <c r="C31" s="130" t="s">
        <v>187</v>
      </c>
      <c r="D31" s="38" t="s">
        <v>194</v>
      </c>
      <c r="E31" s="40">
        <v>1</v>
      </c>
      <c r="F31" s="118"/>
      <c r="G31" s="119"/>
      <c r="H31" s="94"/>
      <c r="I31" s="82" t="str">
        <f t="shared" si="0"/>
        <v>Included</v>
      </c>
      <c r="M31" s="125"/>
      <c r="N31" s="125"/>
    </row>
    <row r="32" spans="1:14" x14ac:dyDescent="0.3">
      <c r="A32" s="34">
        <v>13</v>
      </c>
      <c r="B32" s="38"/>
      <c r="C32" s="130" t="s">
        <v>197</v>
      </c>
      <c r="D32" s="38" t="s">
        <v>194</v>
      </c>
      <c r="E32" s="40">
        <v>1</v>
      </c>
      <c r="F32" s="118"/>
      <c r="G32" s="119"/>
      <c r="H32" s="94"/>
      <c r="I32" s="82" t="str">
        <f t="shared" si="0"/>
        <v>Included</v>
      </c>
      <c r="M32" s="125"/>
      <c r="N32" s="125"/>
    </row>
    <row r="33" spans="1:14" x14ac:dyDescent="0.3">
      <c r="A33" s="34">
        <v>14</v>
      </c>
      <c r="B33" s="38"/>
      <c r="C33" s="130"/>
      <c r="D33" s="38"/>
      <c r="E33" s="40"/>
      <c r="F33" s="118"/>
      <c r="G33" s="119"/>
      <c r="H33" s="94"/>
      <c r="I33" s="82" t="str">
        <f t="shared" ref="I33:I37" si="1">IF(OR(F33=0,ISBLANK(F33)),"Included",((F33+G33+H33)*E33))</f>
        <v>Included</v>
      </c>
      <c r="M33" s="125"/>
      <c r="N33" s="125"/>
    </row>
    <row r="34" spans="1:14" x14ac:dyDescent="0.3">
      <c r="A34" s="34">
        <v>15</v>
      </c>
      <c r="B34" s="36"/>
      <c r="C34" s="37"/>
      <c r="D34" s="38"/>
      <c r="E34" s="40"/>
      <c r="F34" s="118"/>
      <c r="G34" s="119"/>
      <c r="H34" s="94"/>
      <c r="I34" s="82" t="str">
        <f t="shared" si="1"/>
        <v>Included</v>
      </c>
      <c r="M34" s="125"/>
      <c r="N34" s="125"/>
    </row>
    <row r="35" spans="1:14" x14ac:dyDescent="0.3">
      <c r="A35" s="34">
        <v>16</v>
      </c>
      <c r="B35" s="36"/>
      <c r="C35" s="37"/>
      <c r="D35" s="38"/>
      <c r="E35" s="40"/>
      <c r="F35" s="118"/>
      <c r="G35" s="119"/>
      <c r="H35" s="94"/>
      <c r="I35" s="82" t="str">
        <f t="shared" si="1"/>
        <v>Included</v>
      </c>
      <c r="M35" s="125"/>
      <c r="N35" s="125"/>
    </row>
    <row r="36" spans="1:14" x14ac:dyDescent="0.3">
      <c r="A36" s="34">
        <v>17</v>
      </c>
      <c r="B36" s="36"/>
      <c r="C36" s="37"/>
      <c r="D36" s="38"/>
      <c r="E36" s="40"/>
      <c r="F36" s="118"/>
      <c r="G36" s="119"/>
      <c r="H36" s="94"/>
      <c r="I36" s="82" t="str">
        <f t="shared" si="1"/>
        <v>Included</v>
      </c>
      <c r="M36" s="125"/>
      <c r="N36" s="125"/>
    </row>
    <row r="37" spans="1:14" x14ac:dyDescent="0.3">
      <c r="A37" s="34">
        <v>18</v>
      </c>
      <c r="B37" s="36"/>
      <c r="C37" s="37"/>
      <c r="D37" s="38"/>
      <c r="E37" s="40"/>
      <c r="F37" s="118"/>
      <c r="G37" s="119"/>
      <c r="H37" s="94"/>
      <c r="I37" s="82" t="str">
        <f t="shared" si="1"/>
        <v>Included</v>
      </c>
      <c r="M37" s="125"/>
      <c r="N37" s="125"/>
    </row>
    <row r="38" spans="1:14" ht="15.6" x14ac:dyDescent="0.3">
      <c r="A38" s="202" t="s">
        <v>97</v>
      </c>
      <c r="B38" s="203"/>
      <c r="C38" s="203"/>
      <c r="D38" s="203"/>
      <c r="E38" s="203"/>
      <c r="F38" s="204"/>
      <c r="G38" s="42"/>
      <c r="H38" s="43"/>
      <c r="I38" s="41">
        <f>ROUNDUP(SUMPRODUCT($E$20:$E$37,$F$20:$F$37),2)</f>
        <v>0</v>
      </c>
      <c r="N38" s="126"/>
    </row>
    <row r="39" spans="1:14" ht="15.6" x14ac:dyDescent="0.3">
      <c r="A39" s="90"/>
      <c r="B39" s="91"/>
      <c r="C39" s="205" t="s">
        <v>98</v>
      </c>
      <c r="D39" s="205"/>
      <c r="E39" s="205"/>
      <c r="F39" s="205"/>
      <c r="G39" s="44"/>
      <c r="H39" s="45"/>
      <c r="I39" s="41">
        <f>ROUNDUP(SUMPRODUCT($E$20:$E$37,$G$20:$G$37),2)</f>
        <v>0</v>
      </c>
    </row>
    <row r="40" spans="1:14" ht="15.6" x14ac:dyDescent="0.3">
      <c r="A40" s="92"/>
      <c r="B40" s="93"/>
      <c r="C40" s="205" t="s">
        <v>99</v>
      </c>
      <c r="D40" s="205"/>
      <c r="E40" s="205"/>
      <c r="F40" s="205"/>
      <c r="G40" s="46"/>
      <c r="H40" s="47"/>
      <c r="I40" s="41">
        <f>SUM(I20:I37)-I38-I39</f>
        <v>0</v>
      </c>
    </row>
    <row r="41" spans="1:14" x14ac:dyDescent="0.3">
      <c r="A41" s="48" t="s">
        <v>100</v>
      </c>
      <c r="B41" s="21" t="s">
        <v>101</v>
      </c>
      <c r="C41" s="21"/>
      <c r="D41" s="21"/>
      <c r="E41" s="21"/>
      <c r="F41" s="21"/>
      <c r="G41" s="21"/>
      <c r="H41" s="21"/>
      <c r="I41" s="21"/>
    </row>
    <row r="42" spans="1:14" x14ac:dyDescent="0.3">
      <c r="A42" s="49" t="s">
        <v>102</v>
      </c>
      <c r="B42" s="21" t="s">
        <v>103</v>
      </c>
      <c r="C42" s="21"/>
      <c r="D42" s="21"/>
      <c r="E42" s="21"/>
      <c r="F42" s="21"/>
      <c r="G42" s="21"/>
      <c r="H42" s="21"/>
      <c r="I42" s="21"/>
    </row>
    <row r="43" spans="1:14" x14ac:dyDescent="0.3">
      <c r="A43" s="49"/>
      <c r="B43" s="21"/>
      <c r="C43" s="21"/>
      <c r="D43" s="21"/>
      <c r="E43" s="21"/>
      <c r="F43" s="21"/>
      <c r="G43" s="21"/>
      <c r="H43" s="21"/>
      <c r="I43" s="21"/>
    </row>
    <row r="44" spans="1:14" x14ac:dyDescent="0.3">
      <c r="A44" s="21"/>
      <c r="B44" s="21"/>
      <c r="C44" s="21"/>
      <c r="D44" s="21"/>
      <c r="E44" s="21"/>
      <c r="F44" s="21"/>
      <c r="G44" s="21"/>
      <c r="H44" s="21"/>
      <c r="I44" s="21"/>
    </row>
    <row r="45" spans="1:14" ht="28.8" x14ac:dyDescent="0.3">
      <c r="A45" s="14" t="s">
        <v>104</v>
      </c>
      <c r="B45" s="106" t="str">
        <f>_xlfn.CONCAT('Name of Bidder'!$C$16," ",'Name of Bidder'!$D$16," ",'Name of Bidder'!$E$16)</f>
        <v xml:space="preserve">  </v>
      </c>
      <c r="C45" s="21"/>
      <c r="D45" s="21"/>
      <c r="E45" s="50" t="s">
        <v>105</v>
      </c>
      <c r="F45" s="194" t="str">
        <f>IF(ISBLANK('Name of Bidder'!$C$13)," ",'Name of Bidder'!$C$13)</f>
        <v xml:space="preserve"> </v>
      </c>
      <c r="G45" s="195"/>
      <c r="H45" s="195"/>
      <c r="I45" s="196"/>
    </row>
    <row r="46" spans="1:14" x14ac:dyDescent="0.3">
      <c r="A46" s="21" t="s">
        <v>106</v>
      </c>
      <c r="B46" s="107" t="str">
        <f>IF(ISBLANK('Name of Bidder'!$C$17)," ",'Name of Bidder'!$C$17)</f>
        <v xml:space="preserve"> </v>
      </c>
      <c r="C46" s="21"/>
      <c r="D46" s="21"/>
      <c r="E46" s="21" t="s">
        <v>107</v>
      </c>
      <c r="F46" s="194" t="str">
        <f>IF(ISBLANK('Name of Bidder'!$C$14)," ",'Name of Bidder'!$C$14)</f>
        <v xml:space="preserve"> </v>
      </c>
      <c r="G46" s="195"/>
      <c r="H46" s="195"/>
      <c r="I46" s="196"/>
    </row>
  </sheetData>
  <sheetProtection formatCells="0" formatColumns="0" formatRows="0" insertColumns="0" insertRows="0" insertHyperlinks="0" deleteColumns="0" deleteRows="0" sort="0" autoFilter="0" pivotTables="0"/>
  <mergeCells count="12">
    <mergeCell ref="A1:I2"/>
    <mergeCell ref="F45:I45"/>
    <mergeCell ref="F46:I46"/>
    <mergeCell ref="A13:I13"/>
    <mergeCell ref="A3:I3"/>
    <mergeCell ref="A4:I4"/>
    <mergeCell ref="B9:B11"/>
    <mergeCell ref="A38:F38"/>
    <mergeCell ref="C39:F39"/>
    <mergeCell ref="C40:F40"/>
    <mergeCell ref="A6:B6"/>
    <mergeCell ref="A18:I18"/>
  </mergeCells>
  <dataValidations count="6">
    <dataValidation type="custom" allowBlank="1" showInputMessage="1" showErrorMessage="1" sqref="G30:G37" xr:uid="{E1DBF7EF-ED7F-4461-8E01-932A4459AE11}">
      <formula1>F30:F46&lt;&gt;""</formula1>
    </dataValidation>
    <dataValidation type="custom" allowBlank="1" showInputMessage="1" showErrorMessage="1" sqref="H30:H37" xr:uid="{F4CCC234-7B1E-41EE-8599-876734E97932}">
      <formula1>F30:F46&gt;0</formula1>
    </dataValidation>
    <dataValidation type="custom" allowBlank="1" showInputMessage="1" showErrorMessage="1" sqref="G21:G25" xr:uid="{74A9CE18-5D9C-46DD-86C5-CDE9C6BE12E3}">
      <formula1>F21:F38&lt;&gt;""</formula1>
    </dataValidation>
    <dataValidation type="custom" allowBlank="1" showInputMessage="1" showErrorMessage="1" sqref="G26:G29" xr:uid="{856F9F53-5BF1-4096-A0D7-A003A7515C24}">
      <formula1>F26:F44&lt;&gt;""</formula1>
    </dataValidation>
    <dataValidation type="custom" allowBlank="1" showInputMessage="1" showErrorMessage="1" sqref="H20:H25" xr:uid="{91BD00A1-5B1C-4893-A1E4-A44631627C29}">
      <formula1>F20:F37&gt;0</formula1>
    </dataValidation>
    <dataValidation type="custom" allowBlank="1" showInputMessage="1" showErrorMessage="1" sqref="H26:H29" xr:uid="{7EEA9753-82F3-4463-B1EF-8C4739818640}">
      <formula1>F26:F44&gt;0</formula1>
    </dataValidation>
  </dataValidations>
  <pageMargins left="0.7" right="0.7" top="0.75" bottom="0.75" header="0.3" footer="0.3"/>
  <pageSetup paperSize="9" scale="65" fitToHeight="0" orientation="landscape" r:id="rId1"/>
  <rowBreaks count="1" manualBreakCount="1">
    <brk id="35"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9702E-2168-4E08-91C5-634712C3DD30}">
  <sheetPr codeName="Sheet6">
    <tabColor theme="4" tint="-0.249977111117893"/>
    <pageSetUpPr fitToPage="1"/>
  </sheetPr>
  <dimension ref="A1:H28"/>
  <sheetViews>
    <sheetView view="pageBreakPreview" zoomScale="83" zoomScaleNormal="85" zoomScaleSheetLayoutView="85" workbookViewId="0">
      <selection activeCell="E21" sqref="E21"/>
    </sheetView>
  </sheetViews>
  <sheetFormatPr defaultColWidth="8.77734375" defaultRowHeight="14.4" x14ac:dyDescent="0.3"/>
  <cols>
    <col min="1" max="1" width="9.77734375" style="9" customWidth="1"/>
    <col min="2" max="2" width="20.44140625" style="9" bestFit="1" customWidth="1"/>
    <col min="3" max="3" width="62.5546875" style="9" customWidth="1"/>
    <col min="4" max="4" width="8.77734375" style="9"/>
    <col min="5" max="5" width="15" style="9" bestFit="1" customWidth="1"/>
    <col min="6" max="6" width="22.21875" style="9" customWidth="1"/>
    <col min="7" max="7" width="31.77734375" style="9" customWidth="1"/>
    <col min="8" max="8" width="29.44140625" style="9" customWidth="1"/>
    <col min="9" max="9" width="2.44140625" style="9" customWidth="1"/>
    <col min="10" max="16384" width="8.77734375" style="9"/>
  </cols>
  <sheetData>
    <row r="1" spans="1:8" s="29" customFormat="1" ht="14.55" customHeight="1" x14ac:dyDescent="0.3">
      <c r="A1" s="208" t="s">
        <v>108</v>
      </c>
      <c r="B1" s="208"/>
      <c r="C1" s="208"/>
      <c r="D1" s="208"/>
      <c r="E1" s="208"/>
      <c r="F1" s="208"/>
      <c r="G1" s="208"/>
      <c r="H1" s="208"/>
    </row>
    <row r="2" spans="1:8" ht="14.55" customHeight="1" x14ac:dyDescent="0.3">
      <c r="A2" s="208"/>
      <c r="B2" s="208"/>
      <c r="C2" s="208"/>
      <c r="D2" s="208"/>
      <c r="E2" s="208"/>
      <c r="F2" s="208"/>
      <c r="G2" s="208"/>
      <c r="H2" s="208"/>
    </row>
    <row r="3" spans="1:8" ht="59.55" customHeight="1" x14ac:dyDescent="0.3">
      <c r="A3" s="212" t="s">
        <v>198</v>
      </c>
      <c r="B3" s="213"/>
      <c r="C3" s="213"/>
      <c r="D3" s="213"/>
      <c r="E3" s="213"/>
      <c r="F3" s="213"/>
      <c r="G3" s="213"/>
      <c r="H3" s="213"/>
    </row>
    <row r="4" spans="1:8" ht="18" x14ac:dyDescent="0.35">
      <c r="A4" s="200" t="s">
        <v>109</v>
      </c>
      <c r="B4" s="200"/>
      <c r="C4" s="200"/>
      <c r="D4" s="200"/>
      <c r="E4" s="200"/>
      <c r="F4" s="200"/>
      <c r="G4" s="200"/>
      <c r="H4" s="200"/>
    </row>
    <row r="5" spans="1:8" x14ac:dyDescent="0.3">
      <c r="A5" s="21"/>
      <c r="B5" s="21"/>
      <c r="C5" s="21"/>
      <c r="D5" s="21"/>
      <c r="E5" s="21"/>
      <c r="F5" s="21"/>
      <c r="G5" s="21"/>
      <c r="H5" s="21"/>
    </row>
    <row r="6" spans="1:8" x14ac:dyDescent="0.3">
      <c r="A6" s="21" t="s">
        <v>110</v>
      </c>
      <c r="B6" s="21"/>
      <c r="C6" s="51"/>
      <c r="D6" s="51"/>
      <c r="E6" s="51"/>
      <c r="F6" s="21"/>
      <c r="G6" s="21" t="s">
        <v>78</v>
      </c>
      <c r="H6" s="21"/>
    </row>
    <row r="7" spans="1:8" x14ac:dyDescent="0.3">
      <c r="A7" s="21"/>
      <c r="B7" s="21"/>
      <c r="C7" s="21"/>
      <c r="D7" s="21"/>
      <c r="E7" s="21"/>
      <c r="F7" s="21"/>
      <c r="G7" s="31" t="s">
        <v>196</v>
      </c>
      <c r="H7" s="21"/>
    </row>
    <row r="8" spans="1:8" x14ac:dyDescent="0.3">
      <c r="A8" s="30" t="s">
        <v>79</v>
      </c>
      <c r="B8" s="21" t="str">
        <f>IF(ISBLANK('Name of Bidder'!C7)," ",'Name of Bidder'!C7)</f>
        <v xml:space="preserve"> </v>
      </c>
      <c r="C8" s="21"/>
      <c r="D8" s="21"/>
      <c r="E8" s="21"/>
      <c r="F8" s="21"/>
      <c r="G8" s="31" t="s">
        <v>80</v>
      </c>
      <c r="H8" s="21"/>
    </row>
    <row r="9" spans="1:8" x14ac:dyDescent="0.3">
      <c r="A9" s="21" t="s">
        <v>81</v>
      </c>
      <c r="B9" s="84" t="str">
        <f>IF(ISBLANK('Name of Bidder'!C8)," ",'Name of Bidder'!C8)</f>
        <v xml:space="preserve"> </v>
      </c>
      <c r="C9" s="84"/>
      <c r="D9" s="84"/>
      <c r="E9" s="84"/>
      <c r="F9" s="21"/>
      <c r="G9" s="31" t="s">
        <v>82</v>
      </c>
      <c r="H9" s="21"/>
    </row>
    <row r="10" spans="1:8" x14ac:dyDescent="0.3">
      <c r="A10" s="21"/>
      <c r="B10" s="84"/>
      <c r="C10" s="84"/>
      <c r="D10" s="84"/>
      <c r="E10" s="84"/>
      <c r="F10" s="21"/>
      <c r="G10" s="21" t="s">
        <v>83</v>
      </c>
      <c r="H10" s="21"/>
    </row>
    <row r="11" spans="1:8" x14ac:dyDescent="0.3">
      <c r="A11" s="21"/>
      <c r="B11" s="84"/>
      <c r="C11" s="84"/>
      <c r="D11" s="84"/>
      <c r="E11" s="84"/>
      <c r="F11" s="21"/>
      <c r="G11" s="31" t="s">
        <v>84</v>
      </c>
      <c r="H11" s="21"/>
    </row>
    <row r="12" spans="1:8" x14ac:dyDescent="0.3">
      <c r="A12" s="21"/>
      <c r="B12" s="21"/>
      <c r="C12" s="21"/>
      <c r="D12" s="21"/>
      <c r="E12" s="21"/>
      <c r="F12" s="21"/>
      <c r="G12" s="21"/>
      <c r="H12" s="21"/>
    </row>
    <row r="13" spans="1:8" x14ac:dyDescent="0.3">
      <c r="A13" s="21"/>
      <c r="B13" s="21"/>
      <c r="C13" s="21"/>
      <c r="D13" s="21"/>
      <c r="E13" s="21"/>
      <c r="F13" s="21"/>
      <c r="G13" s="21"/>
      <c r="H13" s="21"/>
    </row>
    <row r="14" spans="1:8" ht="18" x14ac:dyDescent="0.35">
      <c r="A14" s="200" t="s">
        <v>111</v>
      </c>
      <c r="B14" s="200"/>
      <c r="C14" s="200"/>
      <c r="D14" s="200"/>
      <c r="E14" s="200"/>
      <c r="F14" s="200"/>
      <c r="G14" s="200"/>
      <c r="H14" s="200"/>
    </row>
    <row r="15" spans="1:8" x14ac:dyDescent="0.3">
      <c r="A15" s="21"/>
      <c r="B15" s="21"/>
      <c r="C15" s="21"/>
      <c r="D15" s="21"/>
      <c r="E15" s="21"/>
      <c r="F15" s="21"/>
      <c r="G15" s="21"/>
      <c r="H15" s="21" t="s">
        <v>86</v>
      </c>
    </row>
    <row r="16" spans="1:8" ht="47.55" customHeight="1" x14ac:dyDescent="0.3">
      <c r="A16" s="60" t="s">
        <v>87</v>
      </c>
      <c r="B16" s="60" t="s">
        <v>88</v>
      </c>
      <c r="C16" s="60" t="s">
        <v>112</v>
      </c>
      <c r="D16" s="60" t="s">
        <v>90</v>
      </c>
      <c r="E16" s="60" t="s">
        <v>91</v>
      </c>
      <c r="F16" s="60" t="s">
        <v>113</v>
      </c>
      <c r="G16" s="60" t="s">
        <v>114</v>
      </c>
      <c r="H16" s="60" t="s">
        <v>115</v>
      </c>
    </row>
    <row r="17" spans="1:8" x14ac:dyDescent="0.3">
      <c r="A17" s="33">
        <v>1</v>
      </c>
      <c r="B17" s="33">
        <v>2</v>
      </c>
      <c r="C17" s="33">
        <v>3</v>
      </c>
      <c r="D17" s="33">
        <v>4</v>
      </c>
      <c r="E17" s="33">
        <v>5</v>
      </c>
      <c r="F17" s="33">
        <v>6</v>
      </c>
      <c r="G17" s="33">
        <v>7</v>
      </c>
      <c r="H17" s="33" t="s">
        <v>116</v>
      </c>
    </row>
    <row r="18" spans="1:8" x14ac:dyDescent="0.3">
      <c r="A18" s="104"/>
      <c r="B18" s="103"/>
      <c r="C18" s="103"/>
      <c r="D18" s="103"/>
      <c r="E18" s="103"/>
      <c r="F18" s="103"/>
      <c r="G18" s="103"/>
      <c r="H18" s="103"/>
    </row>
    <row r="19" spans="1:8" x14ac:dyDescent="0.3">
      <c r="A19" s="214"/>
      <c r="B19" s="215"/>
      <c r="C19" s="215"/>
      <c r="D19" s="215"/>
      <c r="E19" s="215"/>
      <c r="F19" s="215"/>
      <c r="G19" s="215"/>
      <c r="H19" s="215"/>
    </row>
    <row r="20" spans="1:8" ht="14.55" customHeight="1" x14ac:dyDescent="0.3">
      <c r="A20" s="216" t="s">
        <v>193</v>
      </c>
      <c r="B20" s="217"/>
      <c r="C20" s="217"/>
      <c r="D20" s="217"/>
      <c r="E20" s="217"/>
      <c r="F20" s="217"/>
      <c r="G20" s="217"/>
      <c r="H20" s="217"/>
    </row>
    <row r="21" spans="1:8" ht="82.8" x14ac:dyDescent="0.3">
      <c r="A21" s="87">
        <v>1</v>
      </c>
      <c r="B21" s="121" t="s">
        <v>117</v>
      </c>
      <c r="C21" s="88" t="s">
        <v>192</v>
      </c>
      <c r="D21" s="87" t="s">
        <v>194</v>
      </c>
      <c r="E21" s="87">
        <v>1</v>
      </c>
      <c r="F21" s="89"/>
      <c r="G21" s="95"/>
      <c r="H21" s="80" t="str">
        <f>IF(ISBLANK(F21),"Included",((F21+G21)*E21))</f>
        <v>Included</v>
      </c>
    </row>
    <row r="22" spans="1:8" ht="27.6" x14ac:dyDescent="0.3">
      <c r="A22" s="54">
        <v>2</v>
      </c>
      <c r="B22" s="122" t="s">
        <v>117</v>
      </c>
      <c r="C22" s="55" t="s">
        <v>191</v>
      </c>
      <c r="D22" s="87" t="s">
        <v>194</v>
      </c>
      <c r="E22" s="87">
        <v>1</v>
      </c>
      <c r="F22" s="74"/>
      <c r="G22" s="94"/>
      <c r="H22" s="80" t="str">
        <f>IF(ISBLANK(F22),"Included",((F22+G22)*E22))</f>
        <v>Included</v>
      </c>
    </row>
    <row r="23" spans="1:8" x14ac:dyDescent="0.3">
      <c r="A23" s="21"/>
      <c r="B23" s="21"/>
      <c r="C23" s="21"/>
      <c r="D23" s="21"/>
      <c r="E23" s="21"/>
      <c r="F23" s="21"/>
      <c r="G23" s="21"/>
      <c r="H23" s="21"/>
    </row>
    <row r="24" spans="1:8" x14ac:dyDescent="0.3">
      <c r="A24" s="209" t="s">
        <v>118</v>
      </c>
      <c r="B24" s="210"/>
      <c r="C24" s="210"/>
      <c r="D24" s="210"/>
      <c r="E24" s="210"/>
      <c r="F24" s="211"/>
      <c r="G24" s="57"/>
      <c r="H24" s="56">
        <f>ROUNDUP(SUMPRODUCT($E$21:$E$22,$F$21:$F$22),0)</f>
        <v>0</v>
      </c>
    </row>
    <row r="25" spans="1:8" x14ac:dyDescent="0.3">
      <c r="A25" s="209" t="s">
        <v>119</v>
      </c>
      <c r="B25" s="210"/>
      <c r="C25" s="210"/>
      <c r="D25" s="210"/>
      <c r="E25" s="210"/>
      <c r="F25" s="211"/>
      <c r="G25" s="56">
        <f>SUM(H21:H22)-H24</f>
        <v>0</v>
      </c>
      <c r="H25" s="57"/>
    </row>
    <row r="26" spans="1:8" s="59" customFormat="1" ht="18" customHeight="1" x14ac:dyDescent="0.3">
      <c r="A26" s="58"/>
      <c r="B26" s="83"/>
      <c r="C26" s="83"/>
      <c r="D26" s="83"/>
      <c r="E26" s="83"/>
      <c r="F26" s="83"/>
      <c r="G26" s="83"/>
      <c r="H26" s="83"/>
    </row>
    <row r="27" spans="1:8" ht="28.8" x14ac:dyDescent="0.3">
      <c r="A27" s="21" t="s">
        <v>104</v>
      </c>
      <c r="B27" s="108" t="str">
        <f>_xlfn.CONCAT('Name of Bidder'!$C$16," ",'Name of Bidder'!$D$16," ",'Name of Bidder'!$E$16)</f>
        <v xml:space="preserve">  </v>
      </c>
      <c r="C27" s="21"/>
      <c r="D27" s="21"/>
      <c r="E27" s="50" t="s">
        <v>105</v>
      </c>
      <c r="F27" s="194" t="str">
        <f>IF(ISBLANK('Name of Bidder'!$C$13)," ",'Name of Bidder'!$C$13)</f>
        <v xml:space="preserve"> </v>
      </c>
      <c r="G27" s="195"/>
      <c r="H27" s="196"/>
    </row>
    <row r="28" spans="1:8" x14ac:dyDescent="0.3">
      <c r="A28" s="21" t="s">
        <v>106</v>
      </c>
      <c r="B28" s="107" t="str">
        <f>IF(ISBLANK('Name of Bidder'!$C$17)," ",'Name of Bidder'!$C$17)</f>
        <v xml:space="preserve"> </v>
      </c>
      <c r="C28" s="21"/>
      <c r="D28" s="21"/>
      <c r="E28" s="21" t="s">
        <v>107</v>
      </c>
      <c r="F28" s="194" t="str">
        <f>IF(ISBLANK('Name of Bidder'!$C$14)," ",'Name of Bidder'!$C$14)</f>
        <v xml:space="preserve"> </v>
      </c>
      <c r="G28" s="195"/>
      <c r="H28" s="196"/>
    </row>
  </sheetData>
  <mergeCells count="10">
    <mergeCell ref="A1:H2"/>
    <mergeCell ref="A25:F25"/>
    <mergeCell ref="F27:H27"/>
    <mergeCell ref="F28:H28"/>
    <mergeCell ref="A14:H14"/>
    <mergeCell ref="A24:F24"/>
    <mergeCell ref="A3:H3"/>
    <mergeCell ref="A4:H4"/>
    <mergeCell ref="A19:H19"/>
    <mergeCell ref="A20:H20"/>
  </mergeCells>
  <dataValidations count="1">
    <dataValidation type="custom" allowBlank="1" showInputMessage="1" showErrorMessage="1" sqref="G21:G22" xr:uid="{C6335718-7763-4A12-8621-793FF378D1A9}">
      <formula1>F21:F22&gt;0</formula1>
    </dataValidation>
  </dataValidations>
  <pageMargins left="0.7" right="0.7" top="0.75" bottom="0.75" header="0.3" footer="0.3"/>
  <pageSetup paperSize="9" scale="65" fitToHeight="0" orientation="landscape" r:id="rId1"/>
  <ignoredErrors>
    <ignoredError sqref="G28:H28 G27:H27" unlocked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CBAAF-AD2F-4DDB-B992-727780201404}">
  <sheetPr codeName="Sheet7">
    <tabColor theme="4" tint="-0.249977111117893"/>
    <pageSetUpPr fitToPage="1"/>
  </sheetPr>
  <dimension ref="A1:H27"/>
  <sheetViews>
    <sheetView view="pageBreakPreview" topLeftCell="A3" zoomScale="68" zoomScaleNormal="70" zoomScaleSheetLayoutView="100" workbookViewId="0">
      <selection activeCell="D21" sqref="D21"/>
    </sheetView>
  </sheetViews>
  <sheetFormatPr defaultColWidth="8.77734375" defaultRowHeight="14.4" x14ac:dyDescent="0.3"/>
  <cols>
    <col min="1" max="1" width="8.77734375" style="9"/>
    <col min="2" max="2" width="38.21875" style="9" bestFit="1" customWidth="1"/>
    <col min="3" max="3" width="21.77734375" style="9" customWidth="1"/>
    <col min="4" max="4" width="16.6640625" style="9" customWidth="1"/>
    <col min="5" max="5" width="12.77734375" style="9" customWidth="1"/>
    <col min="6" max="6" width="17.77734375" style="9" customWidth="1"/>
    <col min="7" max="7" width="23.5546875" style="9" customWidth="1"/>
    <col min="8" max="8" width="30.88671875" style="9" customWidth="1"/>
    <col min="9" max="9" width="1.5546875" style="9" customWidth="1"/>
    <col min="10" max="16384" width="8.77734375" style="9"/>
  </cols>
  <sheetData>
    <row r="1" spans="1:8" ht="14.55" customHeight="1" x14ac:dyDescent="0.3">
      <c r="A1" s="208" t="s">
        <v>120</v>
      </c>
      <c r="B1" s="208"/>
      <c r="C1" s="208"/>
      <c r="D1" s="208"/>
      <c r="E1" s="208"/>
      <c r="F1" s="208"/>
      <c r="G1" s="208"/>
      <c r="H1" s="208"/>
    </row>
    <row r="2" spans="1:8" ht="14.55" customHeight="1" x14ac:dyDescent="0.3">
      <c r="A2" s="208"/>
      <c r="B2" s="208"/>
      <c r="C2" s="208"/>
      <c r="D2" s="208"/>
      <c r="E2" s="208"/>
      <c r="F2" s="208"/>
      <c r="G2" s="208"/>
      <c r="H2" s="208"/>
    </row>
    <row r="3" spans="1:8" ht="52.5" customHeight="1" x14ac:dyDescent="0.3">
      <c r="A3" s="198" t="s">
        <v>198</v>
      </c>
      <c r="B3" s="199"/>
      <c r="C3" s="199"/>
      <c r="D3" s="199"/>
      <c r="E3" s="199"/>
      <c r="F3" s="199"/>
      <c r="G3" s="199"/>
      <c r="H3" s="199"/>
    </row>
    <row r="4" spans="1:8" ht="18" x14ac:dyDescent="0.35">
      <c r="A4" s="200" t="s">
        <v>109</v>
      </c>
      <c r="B4" s="200"/>
      <c r="C4" s="200"/>
      <c r="D4" s="200"/>
      <c r="E4" s="200"/>
      <c r="F4" s="200"/>
      <c r="G4" s="200"/>
      <c r="H4" s="200"/>
    </row>
    <row r="5" spans="1:8" x14ac:dyDescent="0.3">
      <c r="A5" s="21"/>
      <c r="B5" s="21"/>
      <c r="C5" s="21"/>
      <c r="D5" s="21"/>
      <c r="E5" s="21"/>
      <c r="F5" s="21"/>
      <c r="G5" s="21"/>
      <c r="H5" s="21"/>
    </row>
    <row r="6" spans="1:8" x14ac:dyDescent="0.3">
      <c r="A6" s="21" t="s">
        <v>110</v>
      </c>
      <c r="B6" s="21"/>
      <c r="C6" s="51"/>
      <c r="D6" s="51"/>
      <c r="E6" s="51"/>
      <c r="F6" s="21"/>
      <c r="G6" s="21" t="s">
        <v>78</v>
      </c>
      <c r="H6" s="21"/>
    </row>
    <row r="7" spans="1:8" x14ac:dyDescent="0.3">
      <c r="A7" s="21"/>
      <c r="B7" s="21"/>
      <c r="C7" s="21"/>
      <c r="D7" s="21"/>
      <c r="E7" s="21"/>
      <c r="F7" s="21"/>
      <c r="G7" s="31" t="s">
        <v>196</v>
      </c>
      <c r="H7" s="21"/>
    </row>
    <row r="8" spans="1:8" x14ac:dyDescent="0.3">
      <c r="A8" s="30" t="s">
        <v>79</v>
      </c>
      <c r="B8" s="21" t="str">
        <f>IF(ISBLANK('Name of Bidder'!C7)," ",'Name of Bidder'!C7)</f>
        <v xml:space="preserve"> </v>
      </c>
      <c r="C8" s="21"/>
      <c r="D8" s="21"/>
      <c r="E8" s="21"/>
      <c r="F8" s="21"/>
      <c r="G8" s="31" t="s">
        <v>80</v>
      </c>
      <c r="H8" s="21"/>
    </row>
    <row r="9" spans="1:8" x14ac:dyDescent="0.3">
      <c r="A9" s="21" t="s">
        <v>81</v>
      </c>
      <c r="B9" s="84" t="str">
        <f>IF(ISBLANK('Name of Bidder'!C8)," ",'Name of Bidder'!C8)</f>
        <v xml:space="preserve"> </v>
      </c>
      <c r="C9" s="84"/>
      <c r="D9" s="84"/>
      <c r="E9" s="84"/>
      <c r="F9" s="21"/>
      <c r="G9" s="31" t="s">
        <v>82</v>
      </c>
      <c r="H9" s="21"/>
    </row>
    <row r="10" spans="1:8" x14ac:dyDescent="0.3">
      <c r="A10" s="21"/>
      <c r="B10" s="84"/>
      <c r="C10" s="84"/>
      <c r="D10" s="84"/>
      <c r="E10" s="84"/>
      <c r="F10" s="21"/>
      <c r="G10" s="21" t="s">
        <v>83</v>
      </c>
      <c r="H10" s="21"/>
    </row>
    <row r="11" spans="1:8" x14ac:dyDescent="0.3">
      <c r="A11" s="21"/>
      <c r="B11" s="84"/>
      <c r="C11" s="84"/>
      <c r="D11" s="84"/>
      <c r="E11" s="84"/>
      <c r="F11" s="21"/>
      <c r="G11" s="31" t="s">
        <v>84</v>
      </c>
      <c r="H11" s="21"/>
    </row>
    <row r="12" spans="1:8" x14ac:dyDescent="0.3">
      <c r="A12" s="21"/>
      <c r="B12" s="21"/>
      <c r="C12" s="21"/>
      <c r="D12" s="21"/>
      <c r="E12" s="21"/>
      <c r="F12" s="21"/>
      <c r="G12" s="21"/>
      <c r="H12" s="21"/>
    </row>
    <row r="13" spans="1:8" x14ac:dyDescent="0.3">
      <c r="A13" s="21"/>
      <c r="B13" s="21"/>
      <c r="C13" s="21"/>
      <c r="D13" s="21"/>
      <c r="E13" s="21"/>
      <c r="F13" s="21"/>
      <c r="G13" s="21"/>
      <c r="H13" s="21"/>
    </row>
    <row r="14" spans="1:8" ht="18" x14ac:dyDescent="0.35">
      <c r="A14" s="200" t="s">
        <v>121</v>
      </c>
      <c r="B14" s="200"/>
      <c r="C14" s="200"/>
      <c r="D14" s="200"/>
      <c r="E14" s="200"/>
      <c r="F14" s="200"/>
      <c r="G14" s="200"/>
      <c r="H14" s="200"/>
    </row>
    <row r="15" spans="1:8" x14ac:dyDescent="0.3">
      <c r="A15" s="21"/>
      <c r="B15" s="21"/>
      <c r="C15" s="21"/>
      <c r="D15" s="21"/>
      <c r="E15" s="21"/>
      <c r="F15" s="21"/>
      <c r="G15" s="30"/>
      <c r="H15" s="49" t="s">
        <v>86</v>
      </c>
    </row>
    <row r="16" spans="1:8" s="61" customFormat="1" ht="73.5" customHeight="1" x14ac:dyDescent="0.3">
      <c r="A16" s="60" t="s">
        <v>122</v>
      </c>
      <c r="B16" s="60" t="s">
        <v>123</v>
      </c>
      <c r="C16" s="60" t="s">
        <v>112</v>
      </c>
      <c r="D16" s="60" t="s">
        <v>90</v>
      </c>
      <c r="E16" s="60" t="s">
        <v>124</v>
      </c>
      <c r="F16" s="60" t="s">
        <v>125</v>
      </c>
      <c r="G16" s="60" t="s">
        <v>126</v>
      </c>
      <c r="H16" s="60" t="s">
        <v>127</v>
      </c>
    </row>
    <row r="17" spans="1:8" s="62" customFormat="1" x14ac:dyDescent="0.3">
      <c r="A17" s="33">
        <v>1</v>
      </c>
      <c r="B17" s="33">
        <v>2</v>
      </c>
      <c r="C17" s="33">
        <v>3</v>
      </c>
      <c r="D17" s="33">
        <v>4</v>
      </c>
      <c r="E17" s="33">
        <v>5</v>
      </c>
      <c r="F17" s="33">
        <v>6</v>
      </c>
      <c r="G17" s="33">
        <v>7</v>
      </c>
      <c r="H17" s="33" t="s">
        <v>116</v>
      </c>
    </row>
    <row r="18" spans="1:8" s="62" customFormat="1" ht="31.5" customHeight="1" x14ac:dyDescent="0.3">
      <c r="A18" s="222"/>
      <c r="B18" s="222"/>
      <c r="C18" s="222"/>
      <c r="D18" s="222"/>
      <c r="E18" s="222"/>
      <c r="F18" s="222"/>
      <c r="G18" s="222"/>
      <c r="H18" s="222"/>
    </row>
    <row r="19" spans="1:8" x14ac:dyDescent="0.3">
      <c r="A19" s="127"/>
      <c r="B19" s="128"/>
      <c r="C19" s="128"/>
      <c r="D19" s="128"/>
      <c r="E19" s="128"/>
      <c r="F19" s="128"/>
      <c r="G19" s="53"/>
      <c r="H19" s="53"/>
    </row>
    <row r="20" spans="1:8" x14ac:dyDescent="0.3">
      <c r="A20" s="81">
        <v>1</v>
      </c>
      <c r="B20" s="81" t="s">
        <v>174</v>
      </c>
      <c r="C20" s="63"/>
      <c r="D20" s="129" t="s">
        <v>199</v>
      </c>
      <c r="E20" s="129">
        <v>1</v>
      </c>
      <c r="F20" s="35"/>
      <c r="G20" s="35"/>
      <c r="H20" s="39" t="str">
        <f>IF(F20&lt;=0,"Included",ROUNDUP(((F20+G20)*E20),0))</f>
        <v>Included</v>
      </c>
    </row>
    <row r="21" spans="1:8" x14ac:dyDescent="0.3">
      <c r="A21" s="35"/>
      <c r="B21" s="35"/>
      <c r="C21" s="35"/>
      <c r="D21" s="35"/>
      <c r="E21" s="35"/>
      <c r="F21" s="35"/>
      <c r="G21" s="35"/>
      <c r="H21" s="35"/>
    </row>
    <row r="22" spans="1:8" x14ac:dyDescent="0.3">
      <c r="A22" s="35"/>
      <c r="B22" s="35"/>
      <c r="C22" s="35"/>
      <c r="D22" s="35"/>
      <c r="E22" s="35"/>
      <c r="F22" s="35"/>
      <c r="G22" s="35"/>
      <c r="H22" s="35"/>
    </row>
    <row r="23" spans="1:8" x14ac:dyDescent="0.3">
      <c r="A23" s="218" t="s">
        <v>128</v>
      </c>
      <c r="B23" s="218"/>
      <c r="C23" s="218"/>
      <c r="D23" s="218"/>
      <c r="E23" s="218"/>
      <c r="F23" s="219"/>
      <c r="G23" s="57"/>
      <c r="H23" s="57">
        <f>ROUNDUP($E$20*$F$20,0)</f>
        <v>0</v>
      </c>
    </row>
    <row r="24" spans="1:8" x14ac:dyDescent="0.3">
      <c r="A24" s="220" t="s">
        <v>129</v>
      </c>
      <c r="B24" s="220"/>
      <c r="C24" s="220"/>
      <c r="D24" s="220"/>
      <c r="E24" s="220"/>
      <c r="F24" s="221"/>
      <c r="G24" s="57">
        <f>SUM(H20)-H23</f>
        <v>0</v>
      </c>
      <c r="H24" s="57"/>
    </row>
    <row r="25" spans="1:8" s="59" customFormat="1" ht="18" customHeight="1" x14ac:dyDescent="0.3">
      <c r="A25" s="58"/>
      <c r="B25" s="83"/>
      <c r="C25" s="83"/>
      <c r="D25" s="83"/>
      <c r="E25" s="83"/>
      <c r="F25" s="83"/>
      <c r="G25" s="83"/>
      <c r="H25" s="83"/>
    </row>
    <row r="26" spans="1:8" ht="28.8" x14ac:dyDescent="0.3">
      <c r="A26" s="21" t="s">
        <v>104</v>
      </c>
      <c r="B26" s="109" t="str">
        <f>_xlfn.CONCAT('Name of Bidder'!$C$16," ",'Name of Bidder'!$D$16," ",'Name of Bidder'!$E$16)</f>
        <v xml:space="preserve">  </v>
      </c>
      <c r="C26" s="21"/>
      <c r="D26" s="21"/>
      <c r="E26" s="50" t="s">
        <v>105</v>
      </c>
      <c r="F26" s="194" t="str">
        <f>IF(ISBLANK('Name of Bidder'!$C$13)," ",'Name of Bidder'!$C$13)</f>
        <v xml:space="preserve"> </v>
      </c>
      <c r="G26" s="195"/>
      <c r="H26" s="196"/>
    </row>
    <row r="27" spans="1:8" ht="22.5" customHeight="1" x14ac:dyDescent="0.3">
      <c r="A27" s="21" t="s">
        <v>106</v>
      </c>
      <c r="B27" s="107" t="str">
        <f>IF(ISBLANK('Name of Bidder'!$C$17)," ",'Name of Bidder'!$C$17)</f>
        <v xml:space="preserve"> </v>
      </c>
      <c r="C27" s="21"/>
      <c r="D27" s="21"/>
      <c r="E27" s="21" t="s">
        <v>107</v>
      </c>
      <c r="F27" s="194" t="str">
        <f>IF(ISBLANK('Name of Bidder'!$C$14)," ",'Name of Bidder'!$C$14)</f>
        <v xml:space="preserve"> </v>
      </c>
      <c r="G27" s="195"/>
      <c r="H27" s="196"/>
    </row>
  </sheetData>
  <mergeCells count="9">
    <mergeCell ref="A1:H2"/>
    <mergeCell ref="A3:H3"/>
    <mergeCell ref="A4:H4"/>
    <mergeCell ref="F27:H27"/>
    <mergeCell ref="A14:H14"/>
    <mergeCell ref="A23:F23"/>
    <mergeCell ref="A24:F24"/>
    <mergeCell ref="F26:H26"/>
    <mergeCell ref="A18:H18"/>
  </mergeCells>
  <pageMargins left="0.7" right="0.7" top="0.75" bottom="0.75" header="0.3" footer="0.3"/>
  <pageSetup paperSize="9" scale="76" orientation="landscape" r:id="rId1"/>
  <colBreaks count="1" manualBreakCount="1">
    <brk id="8"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492F9-E060-42DA-BBFC-DBB6B6029640}">
  <sheetPr codeName="Sheet8">
    <tabColor theme="4" tint="-0.249977111117893"/>
    <pageSetUpPr fitToPage="1"/>
  </sheetPr>
  <dimension ref="A1:H26"/>
  <sheetViews>
    <sheetView view="pageBreakPreview" zoomScale="69" zoomScaleNormal="100" zoomScaleSheetLayoutView="100" workbookViewId="0">
      <selection activeCell="E22" sqref="E22"/>
    </sheetView>
  </sheetViews>
  <sheetFormatPr defaultColWidth="8.77734375" defaultRowHeight="14.4" x14ac:dyDescent="0.3"/>
  <cols>
    <col min="1" max="1" width="8.77734375" style="9"/>
    <col min="2" max="2" width="38.21875" style="9" bestFit="1" customWidth="1"/>
    <col min="3" max="3" width="21.77734375" style="9" customWidth="1"/>
    <col min="4" max="4" width="8.77734375" style="9" customWidth="1"/>
    <col min="5" max="5" width="12.77734375" style="9" customWidth="1"/>
    <col min="6" max="6" width="17.77734375" style="9" customWidth="1"/>
    <col min="7" max="7" width="24.21875" style="9" customWidth="1"/>
    <col min="8" max="8" width="28.44140625" style="9" customWidth="1"/>
    <col min="9" max="16384" width="8.77734375" style="9"/>
  </cols>
  <sheetData>
    <row r="1" spans="1:8" ht="14.55" customHeight="1" x14ac:dyDescent="0.3">
      <c r="A1" s="208" t="s">
        <v>130</v>
      </c>
      <c r="B1" s="208"/>
      <c r="C1" s="208"/>
      <c r="D1" s="208"/>
      <c r="E1" s="208"/>
      <c r="F1" s="208"/>
      <c r="G1" s="208"/>
      <c r="H1" s="208"/>
    </row>
    <row r="2" spans="1:8" ht="14.55" customHeight="1" x14ac:dyDescent="0.3">
      <c r="A2" s="208"/>
      <c r="B2" s="208"/>
      <c r="C2" s="208"/>
      <c r="D2" s="208"/>
      <c r="E2" s="208"/>
      <c r="F2" s="208"/>
      <c r="G2" s="208"/>
      <c r="H2" s="208"/>
    </row>
    <row r="3" spans="1:8" ht="45.6" customHeight="1" x14ac:dyDescent="0.3">
      <c r="A3" s="223" t="s">
        <v>198</v>
      </c>
      <c r="B3" s="224"/>
      <c r="C3" s="224"/>
      <c r="D3" s="224"/>
      <c r="E3" s="224"/>
      <c r="F3" s="224"/>
      <c r="G3" s="224"/>
      <c r="H3" s="225"/>
    </row>
    <row r="4" spans="1:8" ht="18" x14ac:dyDescent="0.35">
      <c r="A4" s="200" t="s">
        <v>109</v>
      </c>
      <c r="B4" s="200"/>
      <c r="C4" s="200"/>
      <c r="D4" s="200"/>
      <c r="E4" s="200"/>
      <c r="F4" s="200"/>
      <c r="G4" s="200"/>
      <c r="H4" s="200"/>
    </row>
    <row r="5" spans="1:8" x14ac:dyDescent="0.3">
      <c r="A5" s="21"/>
      <c r="B5" s="21"/>
      <c r="C5" s="21"/>
      <c r="D5" s="21"/>
      <c r="E5" s="21"/>
      <c r="F5" s="21"/>
      <c r="G5" s="21"/>
      <c r="H5" s="21"/>
    </row>
    <row r="6" spans="1:8" x14ac:dyDescent="0.3">
      <c r="A6" s="21" t="s">
        <v>110</v>
      </c>
      <c r="B6" s="21"/>
      <c r="C6" s="51"/>
      <c r="D6" s="51"/>
      <c r="E6" s="51"/>
      <c r="F6" s="21"/>
      <c r="G6" s="21" t="s">
        <v>78</v>
      </c>
      <c r="H6" s="21"/>
    </row>
    <row r="7" spans="1:8" x14ac:dyDescent="0.3">
      <c r="A7" s="21"/>
      <c r="B7" s="21"/>
      <c r="C7" s="21"/>
      <c r="D7" s="21"/>
      <c r="E7" s="21"/>
      <c r="F7" s="21"/>
      <c r="G7" s="31" t="s">
        <v>196</v>
      </c>
      <c r="H7" s="21"/>
    </row>
    <row r="8" spans="1:8" x14ac:dyDescent="0.3">
      <c r="A8" s="30" t="s">
        <v>79</v>
      </c>
      <c r="B8" s="21" t="str">
        <f>IF(ISBLANK('Name of Bidder'!C7)," ",'Name of Bidder'!C7)</f>
        <v xml:space="preserve"> </v>
      </c>
      <c r="C8" s="21"/>
      <c r="D8" s="21"/>
      <c r="E8" s="21"/>
      <c r="F8" s="21"/>
      <c r="G8" s="31" t="s">
        <v>80</v>
      </c>
      <c r="H8" s="21"/>
    </row>
    <row r="9" spans="1:8" x14ac:dyDescent="0.3">
      <c r="A9" s="21" t="s">
        <v>81</v>
      </c>
      <c r="B9" s="84" t="str">
        <f>IF(ISBLANK('Name of Bidder'!C8)," ",'Name of Bidder'!C8)</f>
        <v xml:space="preserve"> </v>
      </c>
      <c r="C9" s="84"/>
      <c r="D9" s="84"/>
      <c r="E9" s="84"/>
      <c r="F9" s="21"/>
      <c r="G9" s="31" t="s">
        <v>82</v>
      </c>
      <c r="H9" s="21"/>
    </row>
    <row r="10" spans="1:8" x14ac:dyDescent="0.3">
      <c r="A10" s="21"/>
      <c r="B10" s="84"/>
      <c r="C10" s="84"/>
      <c r="D10" s="84"/>
      <c r="E10" s="84"/>
      <c r="F10" s="21"/>
      <c r="G10" s="21" t="s">
        <v>83</v>
      </c>
      <c r="H10" s="21"/>
    </row>
    <row r="11" spans="1:8" x14ac:dyDescent="0.3">
      <c r="A11" s="21"/>
      <c r="B11" s="84"/>
      <c r="C11" s="84"/>
      <c r="D11" s="84"/>
      <c r="E11" s="84"/>
      <c r="F11" s="21"/>
      <c r="G11" s="31" t="s">
        <v>84</v>
      </c>
      <c r="H11" s="21"/>
    </row>
    <row r="12" spans="1:8" x14ac:dyDescent="0.3">
      <c r="A12" s="21"/>
      <c r="B12" s="21"/>
      <c r="C12" s="21"/>
      <c r="D12" s="21"/>
      <c r="E12" s="21"/>
      <c r="F12" s="21"/>
      <c r="G12" s="21"/>
      <c r="H12" s="21"/>
    </row>
    <row r="13" spans="1:8" x14ac:dyDescent="0.3">
      <c r="A13" s="21"/>
      <c r="B13" s="21"/>
      <c r="C13" s="21"/>
      <c r="D13" s="21"/>
      <c r="E13" s="21"/>
      <c r="F13" s="21"/>
      <c r="G13" s="21"/>
      <c r="H13" s="21"/>
    </row>
    <row r="14" spans="1:8" ht="18" x14ac:dyDescent="0.35">
      <c r="A14" s="200" t="s">
        <v>131</v>
      </c>
      <c r="B14" s="200"/>
      <c r="C14" s="200"/>
      <c r="D14" s="200"/>
      <c r="E14" s="200"/>
      <c r="F14" s="200"/>
      <c r="G14" s="200"/>
      <c r="H14" s="200"/>
    </row>
    <row r="15" spans="1:8" x14ac:dyDescent="0.3">
      <c r="A15" s="21"/>
      <c r="B15" s="21"/>
      <c r="C15" s="21"/>
      <c r="D15" s="21"/>
      <c r="E15" s="21"/>
      <c r="F15" s="21"/>
      <c r="G15" s="49"/>
      <c r="H15" s="49" t="s">
        <v>86</v>
      </c>
    </row>
    <row r="16" spans="1:8" s="61" customFormat="1" ht="76.5" customHeight="1" x14ac:dyDescent="0.3">
      <c r="A16" s="60" t="s">
        <v>122</v>
      </c>
      <c r="B16" s="60" t="s">
        <v>123</v>
      </c>
      <c r="C16" s="60" t="s">
        <v>112</v>
      </c>
      <c r="D16" s="60" t="s">
        <v>90</v>
      </c>
      <c r="E16" s="60" t="s">
        <v>124</v>
      </c>
      <c r="F16" s="60" t="s">
        <v>132</v>
      </c>
      <c r="G16" s="60" t="s">
        <v>133</v>
      </c>
      <c r="H16" s="60" t="s">
        <v>134</v>
      </c>
    </row>
    <row r="17" spans="1:8" s="62" customFormat="1" x14ac:dyDescent="0.3">
      <c r="A17" s="33">
        <v>1</v>
      </c>
      <c r="B17" s="33">
        <v>2</v>
      </c>
      <c r="C17" s="33">
        <v>3</v>
      </c>
      <c r="D17" s="33">
        <v>4</v>
      </c>
      <c r="E17" s="33">
        <v>5</v>
      </c>
      <c r="F17" s="33">
        <v>6</v>
      </c>
      <c r="G17" s="33">
        <v>7</v>
      </c>
      <c r="H17" s="33" t="s">
        <v>116</v>
      </c>
    </row>
    <row r="18" spans="1:8" s="62" customFormat="1" x14ac:dyDescent="0.3">
      <c r="A18" s="96"/>
      <c r="B18" s="86"/>
      <c r="C18" s="86"/>
      <c r="D18" s="86"/>
      <c r="E18" s="86"/>
      <c r="F18" s="86"/>
      <c r="G18" s="86"/>
      <c r="H18" s="86"/>
    </row>
    <row r="19" spans="1:8" x14ac:dyDescent="0.3">
      <c r="A19" s="52"/>
      <c r="B19" s="53"/>
      <c r="C19" s="53"/>
      <c r="D19" s="53"/>
      <c r="E19" s="53"/>
      <c r="F19" s="53"/>
      <c r="G19" s="53"/>
      <c r="H19" s="53"/>
    </row>
    <row r="20" spans="1:8" ht="57.6" customHeight="1" x14ac:dyDescent="0.3">
      <c r="A20" s="39">
        <v>1</v>
      </c>
      <c r="B20" s="253" t="s">
        <v>199</v>
      </c>
      <c r="C20" s="254"/>
      <c r="D20" s="129" t="s">
        <v>173</v>
      </c>
      <c r="E20" s="129" t="s">
        <v>200</v>
      </c>
      <c r="F20" s="76"/>
      <c r="G20" s="75"/>
      <c r="H20" s="39" t="str">
        <f>IF(F20&lt;=0,"Included",((F20+G20)*E20))</f>
        <v>Included</v>
      </c>
    </row>
    <row r="21" spans="1:8" ht="57.6" customHeight="1" x14ac:dyDescent="0.3">
      <c r="A21" s="79">
        <v>2</v>
      </c>
      <c r="B21" s="255"/>
      <c r="C21" s="256"/>
      <c r="D21" s="129" t="s">
        <v>173</v>
      </c>
      <c r="E21" s="129" t="s">
        <v>200</v>
      </c>
      <c r="F21" s="76"/>
      <c r="G21" s="75"/>
      <c r="H21" s="39" t="str">
        <f>IF(F21&lt;=0,"Included",((F21+G21)*E21))</f>
        <v>Included</v>
      </c>
    </row>
    <row r="22" spans="1:8" x14ac:dyDescent="0.3">
      <c r="A22" s="35"/>
      <c r="B22" s="35"/>
      <c r="C22" s="35"/>
      <c r="D22" s="35"/>
      <c r="E22" s="35"/>
      <c r="F22" s="35"/>
      <c r="G22" s="35"/>
      <c r="H22" s="35"/>
    </row>
    <row r="23" spans="1:8" x14ac:dyDescent="0.3">
      <c r="A23" s="218" t="s">
        <v>172</v>
      </c>
      <c r="B23" s="218"/>
      <c r="C23" s="218"/>
      <c r="D23" s="218"/>
      <c r="E23" s="218"/>
      <c r="F23" s="219"/>
      <c r="G23" s="57"/>
      <c r="H23" s="57">
        <f>ROUNDUP(SUMPRODUCT($E$20:$E$21,$F$20:$F$21),0)</f>
        <v>0</v>
      </c>
    </row>
    <row r="24" spans="1:8" x14ac:dyDescent="0.3">
      <c r="A24" s="220" t="s">
        <v>129</v>
      </c>
      <c r="B24" s="220"/>
      <c r="C24" s="220"/>
      <c r="D24" s="220"/>
      <c r="E24" s="220"/>
      <c r="F24" s="221"/>
      <c r="G24" s="57">
        <f>SUM(H20:H21)-H23</f>
        <v>0</v>
      </c>
      <c r="H24" s="57"/>
    </row>
    <row r="25" spans="1:8" ht="28.8" x14ac:dyDescent="0.3">
      <c r="A25" s="21" t="s">
        <v>104</v>
      </c>
      <c r="B25" s="109" t="str">
        <f>_xlfn.CONCAT('Name of Bidder'!$C$16," ",'Name of Bidder'!$D$16," ",'Name of Bidder'!$E$16)</f>
        <v xml:space="preserve">  </v>
      </c>
      <c r="C25" s="21"/>
      <c r="D25" s="21"/>
      <c r="E25" s="50" t="s">
        <v>105</v>
      </c>
      <c r="F25" s="194" t="str">
        <f>IF(ISBLANK('Name of Bidder'!$C$13)," ",'Name of Bidder'!$C$13)</f>
        <v xml:space="preserve"> </v>
      </c>
      <c r="G25" s="195"/>
      <c r="H25" s="196"/>
    </row>
    <row r="26" spans="1:8" ht="22.5" customHeight="1" x14ac:dyDescent="0.3">
      <c r="A26" s="21" t="s">
        <v>106</v>
      </c>
      <c r="B26" s="109" t="str">
        <f>IF(ISBLANK('Name of Bidder'!$C$17)," ",'Name of Bidder'!$C$17)</f>
        <v xml:space="preserve"> </v>
      </c>
      <c r="C26" s="21"/>
      <c r="D26" s="21"/>
      <c r="E26" s="21" t="s">
        <v>107</v>
      </c>
      <c r="F26" s="194" t="str">
        <f>IF(ISBLANK('Name of Bidder'!$C$14)," ",'Name of Bidder'!$C$14)</f>
        <v xml:space="preserve"> </v>
      </c>
      <c r="G26" s="195"/>
      <c r="H26" s="196"/>
    </row>
  </sheetData>
  <mergeCells count="9">
    <mergeCell ref="F26:H26"/>
    <mergeCell ref="A23:F23"/>
    <mergeCell ref="A24:F24"/>
    <mergeCell ref="A1:H2"/>
    <mergeCell ref="A3:H3"/>
    <mergeCell ref="A4:H4"/>
    <mergeCell ref="A14:H14"/>
    <mergeCell ref="F25:H25"/>
    <mergeCell ref="B20:C21"/>
  </mergeCells>
  <dataValidations disablePrompts="1" count="1">
    <dataValidation type="custom" allowBlank="1" showInputMessage="1" showErrorMessage="1" sqref="G20:G21" xr:uid="{BA69C0A9-FF24-4202-9876-9FC37D153D99}">
      <formula1>F20:F21&gt;0</formula1>
    </dataValidation>
  </dataValidations>
  <pageMargins left="0.7" right="0.7" top="0.75" bottom="0.75" header="0.3" footer="0.3"/>
  <pageSetup paperSize="9" scale="8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EBAED-BB44-4B09-8A55-2868CC8D28B3}">
  <sheetPr codeName="Sheet9">
    <tabColor theme="4" tint="-0.249977111117893"/>
    <pageSetUpPr fitToPage="1"/>
  </sheetPr>
  <dimension ref="A1:N23"/>
  <sheetViews>
    <sheetView view="pageBreakPreview" zoomScaleNormal="100" zoomScaleSheetLayoutView="100" workbookViewId="0">
      <selection activeCell="A4" sqref="A4:D4"/>
    </sheetView>
  </sheetViews>
  <sheetFormatPr defaultColWidth="8.77734375" defaultRowHeight="14.4" x14ac:dyDescent="0.3"/>
  <cols>
    <col min="1" max="1" width="8.77734375" style="9"/>
    <col min="2" max="2" width="75.44140625" style="9" customWidth="1"/>
    <col min="3" max="3" width="24.21875" style="9" customWidth="1"/>
    <col min="4" max="4" width="37.44140625" style="9" customWidth="1"/>
    <col min="5" max="5" width="1.21875" style="9" customWidth="1"/>
    <col min="6" max="16384" width="8.77734375" style="9"/>
  </cols>
  <sheetData>
    <row r="1" spans="1:14" s="29" customFormat="1" x14ac:dyDescent="0.3">
      <c r="A1" s="226" t="s">
        <v>135</v>
      </c>
      <c r="B1" s="226"/>
      <c r="C1" s="226"/>
      <c r="D1" s="226"/>
    </row>
    <row r="2" spans="1:14" x14ac:dyDescent="0.3">
      <c r="A2" s="226"/>
      <c r="B2" s="226"/>
      <c r="C2" s="226"/>
      <c r="D2" s="226"/>
    </row>
    <row r="3" spans="1:14" ht="59.55" customHeight="1" x14ac:dyDescent="0.3">
      <c r="A3" s="227" t="s">
        <v>198</v>
      </c>
      <c r="B3" s="227"/>
      <c r="C3" s="227"/>
      <c r="D3" s="227"/>
      <c r="E3" s="64"/>
      <c r="F3" s="64"/>
      <c r="G3" s="64"/>
      <c r="H3" s="64"/>
      <c r="I3" s="64"/>
      <c r="J3" s="64"/>
      <c r="K3" s="64"/>
      <c r="L3" s="64"/>
      <c r="M3" s="64"/>
      <c r="N3" s="64"/>
    </row>
    <row r="4" spans="1:14" x14ac:dyDescent="0.3">
      <c r="A4" s="228" t="s">
        <v>136</v>
      </c>
      <c r="B4" s="228"/>
      <c r="C4" s="228"/>
      <c r="D4" s="228"/>
      <c r="E4" s="65"/>
      <c r="F4" s="65"/>
      <c r="G4" s="65"/>
      <c r="H4" s="65"/>
      <c r="I4" s="65"/>
      <c r="J4" s="65"/>
      <c r="K4" s="65"/>
      <c r="L4" s="65"/>
      <c r="M4" s="65"/>
      <c r="N4" s="65"/>
    </row>
    <row r="5" spans="1:14" x14ac:dyDescent="0.3">
      <c r="A5" s="21"/>
      <c r="B5" s="21"/>
      <c r="C5" s="21"/>
      <c r="D5" s="21"/>
    </row>
    <row r="6" spans="1:14" x14ac:dyDescent="0.3">
      <c r="A6" s="21" t="s">
        <v>110</v>
      </c>
      <c r="B6" s="21"/>
      <c r="C6" s="21"/>
      <c r="D6" s="21" t="s">
        <v>78</v>
      </c>
    </row>
    <row r="7" spans="1:14" ht="28.8" x14ac:dyDescent="0.3">
      <c r="A7" s="21"/>
      <c r="B7" s="21"/>
      <c r="C7" s="21"/>
      <c r="D7" s="131" t="s">
        <v>196</v>
      </c>
    </row>
    <row r="8" spans="1:14" x14ac:dyDescent="0.3">
      <c r="A8" s="30" t="s">
        <v>79</v>
      </c>
      <c r="B8" s="30" t="str">
        <f>IF(ISBLANK('Name of Bidder'!C7)," ",'Name of Bidder'!C7)</f>
        <v xml:space="preserve"> </v>
      </c>
      <c r="C8" s="21"/>
      <c r="D8" s="31" t="s">
        <v>80</v>
      </c>
    </row>
    <row r="9" spans="1:14" x14ac:dyDescent="0.3">
      <c r="A9" s="21" t="s">
        <v>81</v>
      </c>
      <c r="B9" s="201" t="str">
        <f>IF(ISBLANK('Name of Bidder'!C8)," ",'Name of Bidder'!C8)</f>
        <v xml:space="preserve"> </v>
      </c>
      <c r="C9" s="21"/>
      <c r="D9" s="31" t="s">
        <v>82</v>
      </c>
    </row>
    <row r="10" spans="1:14" x14ac:dyDescent="0.3">
      <c r="A10" s="21"/>
      <c r="B10" s="201"/>
      <c r="C10" s="21"/>
      <c r="D10" s="21" t="s">
        <v>83</v>
      </c>
    </row>
    <row r="11" spans="1:14" x14ac:dyDescent="0.3">
      <c r="A11" s="21"/>
      <c r="B11" s="201"/>
      <c r="C11" s="21"/>
      <c r="D11" s="31" t="s">
        <v>84</v>
      </c>
    </row>
    <row r="12" spans="1:14" x14ac:dyDescent="0.3">
      <c r="A12" s="21"/>
      <c r="B12" s="21"/>
      <c r="C12" s="21"/>
      <c r="D12" s="21"/>
    </row>
    <row r="13" spans="1:14" x14ac:dyDescent="0.3">
      <c r="A13" s="114" t="s">
        <v>137</v>
      </c>
      <c r="B13" s="229" t="s">
        <v>138</v>
      </c>
      <c r="C13" s="229"/>
      <c r="D13" s="113" t="s">
        <v>139</v>
      </c>
    </row>
    <row r="14" spans="1:14" x14ac:dyDescent="0.3">
      <c r="A14" s="110"/>
      <c r="B14" s="66"/>
      <c r="C14" s="111"/>
      <c r="D14" s="112"/>
    </row>
    <row r="15" spans="1:14" x14ac:dyDescent="0.3">
      <c r="A15" s="233">
        <v>1</v>
      </c>
      <c r="B15" s="230" t="s">
        <v>140</v>
      </c>
      <c r="C15" s="231"/>
      <c r="D15" s="66"/>
    </row>
    <row r="16" spans="1:14" ht="60" customHeight="1" x14ac:dyDescent="0.3">
      <c r="A16" s="234"/>
      <c r="B16" s="232" t="s">
        <v>141</v>
      </c>
      <c r="C16" s="232"/>
      <c r="D16" s="67">
        <f>'Sch-1'!I40</f>
        <v>0</v>
      </c>
    </row>
    <row r="17" spans="1:4" x14ac:dyDescent="0.3">
      <c r="A17" s="233">
        <v>2</v>
      </c>
      <c r="B17" s="230" t="s">
        <v>142</v>
      </c>
      <c r="C17" s="231"/>
      <c r="D17" s="68"/>
    </row>
    <row r="18" spans="1:4" ht="48" customHeight="1" x14ac:dyDescent="0.3">
      <c r="A18" s="234"/>
      <c r="B18" s="232" t="s">
        <v>143</v>
      </c>
      <c r="C18" s="232"/>
      <c r="D18" s="67">
        <f>'Sch-2'!G25+'Sch-3a'!G24+'Sch-3b'!G24</f>
        <v>0</v>
      </c>
    </row>
    <row r="19" spans="1:4" x14ac:dyDescent="0.3">
      <c r="A19" s="21"/>
      <c r="B19" s="230" t="s">
        <v>144</v>
      </c>
      <c r="C19" s="231"/>
      <c r="D19" s="69">
        <f>D16+D18</f>
        <v>0</v>
      </c>
    </row>
    <row r="20" spans="1:4" x14ac:dyDescent="0.3">
      <c r="A20" s="21"/>
      <c r="B20" s="21"/>
      <c r="C20" s="21"/>
      <c r="D20" s="21"/>
    </row>
    <row r="21" spans="1:4" x14ac:dyDescent="0.3">
      <c r="A21" s="21"/>
      <c r="B21" s="21"/>
      <c r="C21" s="21"/>
      <c r="D21" s="21"/>
    </row>
    <row r="22" spans="1:4" x14ac:dyDescent="0.3">
      <c r="A22" s="21" t="s">
        <v>104</v>
      </c>
      <c r="B22" s="109" t="str">
        <f>_xlfn.CONCAT('Name of Bidder'!$C$16," ",'Name of Bidder'!$D$16," ",'Name of Bidder'!$E$16)</f>
        <v xml:space="preserve">  </v>
      </c>
      <c r="C22" s="49" t="s">
        <v>105</v>
      </c>
      <c r="D22" s="109" t="str">
        <f>IF(ISBLANK('Name of Bidder'!$C$13)," ",'Name of Bidder'!$C$13)</f>
        <v xml:space="preserve"> </v>
      </c>
    </row>
    <row r="23" spans="1:4" x14ac:dyDescent="0.3">
      <c r="A23" s="21" t="s">
        <v>106</v>
      </c>
      <c r="B23" s="109" t="str">
        <f>IF(ISBLANK('Name of Bidder'!$C$17)," ",'Name of Bidder'!$C$17)</f>
        <v xml:space="preserve"> </v>
      </c>
      <c r="C23" s="49" t="s">
        <v>107</v>
      </c>
      <c r="D23" s="109" t="str">
        <f>IF(ISBLANK('Name of Bidder'!$C$14)," ",'Name of Bidder'!$C$14)</f>
        <v xml:space="preserve"> </v>
      </c>
    </row>
  </sheetData>
  <mergeCells count="12">
    <mergeCell ref="A1:D2"/>
    <mergeCell ref="A3:D3"/>
    <mergeCell ref="A4:D4"/>
    <mergeCell ref="B13:C13"/>
    <mergeCell ref="B19:C19"/>
    <mergeCell ref="B16:C16"/>
    <mergeCell ref="B15:C15"/>
    <mergeCell ref="A15:A16"/>
    <mergeCell ref="A17:A18"/>
    <mergeCell ref="B17:C17"/>
    <mergeCell ref="B18:C18"/>
    <mergeCell ref="B9:B11"/>
  </mergeCells>
  <pageMargins left="0.7" right="0.7" top="0.75" bottom="0.75" header="0.3" footer="0.3"/>
  <pageSetup paperSize="9" scale="8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FCDCC981441D4DBFDF1B8B0B721E06" ma:contentTypeVersion="13" ma:contentTypeDescription="Create a new document." ma:contentTypeScope="" ma:versionID="5209c9d1e5e11dc819056ecb02d578f4">
  <xsd:schema xmlns:xsd="http://www.w3.org/2001/XMLSchema" xmlns:xs="http://www.w3.org/2001/XMLSchema" xmlns:p="http://schemas.microsoft.com/office/2006/metadata/properties" xmlns:ns2="818a08c3-1b1a-477a-98ee-90ef9374e410" xmlns:ns3="5a5eefd8-c2c4-463c-9621-40cc67f6da7c" targetNamespace="http://schemas.microsoft.com/office/2006/metadata/properties" ma:root="true" ma:fieldsID="a3b6b408f2ddfc5164f5b10755ff2457" ns2:_="" ns3:_="">
    <xsd:import namespace="818a08c3-1b1a-477a-98ee-90ef9374e410"/>
    <xsd:import namespace="5a5eefd8-c2c4-463c-9621-40cc67f6da7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a08c3-1b1a-477a-98ee-90ef9374e4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17774c9-7205-4780-ac78-c775e65e02d9"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a5eefd8-c2c4-463c-9621-40cc67f6da7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cc4c16f-0c0c-48b9-9074-819eaa79710d}" ma:internalName="TaxCatchAll" ma:showField="CatchAllData" ma:web="5a5eefd8-c2c4-463c-9621-40cc67f6da7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a5eefd8-c2c4-463c-9621-40cc67f6da7c" xsi:nil="true"/>
    <lcf76f155ced4ddcb4097134ff3c332f xmlns="818a08c3-1b1a-477a-98ee-90ef9374e41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0C1C39C-487E-4A03-B812-7BF00B32C9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a08c3-1b1a-477a-98ee-90ef9374e410"/>
    <ds:schemaRef ds:uri="5a5eefd8-c2c4-463c-9621-40cc67f6da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54F45A-3822-4B28-875C-FDAD7EF0EBC8}">
  <ds:schemaRefs>
    <ds:schemaRef ds:uri="http://schemas.microsoft.com/sharepoint/v3/contenttype/forms"/>
  </ds:schemaRefs>
</ds:datastoreItem>
</file>

<file path=customXml/itemProps3.xml><?xml version="1.0" encoding="utf-8"?>
<ds:datastoreItem xmlns:ds="http://schemas.openxmlformats.org/officeDocument/2006/customXml" ds:itemID="{DBA778E4-847D-4446-8FC1-9A8C6BDA0333}">
  <ds:schemaRefs>
    <ds:schemaRef ds:uri="http://schemas.microsoft.com/office/2006/metadata/properties"/>
    <ds:schemaRef ds:uri="http://schemas.microsoft.com/office/infopath/2007/PartnerControls"/>
    <ds:schemaRef ds:uri="5a5eefd8-c2c4-463c-9621-40cc67f6da7c"/>
    <ds:schemaRef ds:uri="818a08c3-1b1a-477a-98ee-90ef9374e41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13</vt:i4>
      </vt:variant>
    </vt:vector>
  </HeadingPairs>
  <TitlesOfParts>
    <vt:vector size="24" baseType="lpstr">
      <vt:lpstr>DV</vt:lpstr>
      <vt:lpstr>Cover</vt:lpstr>
      <vt:lpstr>Instructions </vt:lpstr>
      <vt:lpstr>Name of Bidder</vt:lpstr>
      <vt:lpstr>Sch-1</vt:lpstr>
      <vt:lpstr>Sch-2</vt:lpstr>
      <vt:lpstr>Sch-3a</vt:lpstr>
      <vt:lpstr>Sch-3b</vt:lpstr>
      <vt:lpstr>Sch-4</vt:lpstr>
      <vt:lpstr>Sch-5 (Buy Back)</vt:lpstr>
      <vt:lpstr>Sch-6</vt:lpstr>
      <vt:lpstr>'Instructions '!Print_Area</vt:lpstr>
      <vt:lpstr>'Name of Bidder'!Print_Area</vt:lpstr>
      <vt:lpstr>'Sch-1'!Print_Area</vt:lpstr>
      <vt:lpstr>'Sch-2'!Print_Area</vt:lpstr>
      <vt:lpstr>'Sch-3a'!Print_Area</vt:lpstr>
      <vt:lpstr>'Sch-3b'!Print_Area</vt:lpstr>
      <vt:lpstr>'Sch-4'!Print_Area</vt:lpstr>
      <vt:lpstr>'Sch-5 (Buy Back)'!Print_Area</vt:lpstr>
      <vt:lpstr>'Sch-6'!Print_Area</vt:lpstr>
      <vt:lpstr>'Instructions '!Print_Titles</vt:lpstr>
      <vt:lpstr>'Sch-1'!Print_Titles</vt:lpstr>
      <vt:lpstr>'Sch-2'!Print_Titles</vt:lpstr>
      <vt:lpstr>'Sch-5 (Buy Back)'!Print_Titles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Divya Gupta (IN)</dc:creator>
  <cp:keywords/>
  <dc:description/>
  <cp:lastModifiedBy>Siddharth Jain (IN)</cp:lastModifiedBy>
  <cp:revision/>
  <dcterms:created xsi:type="dcterms:W3CDTF">2023-10-12T07:15:58Z</dcterms:created>
  <dcterms:modified xsi:type="dcterms:W3CDTF">2026-01-23T09:50:00Z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0x01010007FCDCC981441D4DBFDF1B8B0B721E06</vt:lpwstr>
  </property>
  <property fmtid="{D5CDD505-2E9C-101B-9397-08002B2CF9AE}" pid="3" name="MediaServiceImageTags">
    <vt:lpwstr/>
  </property>
</Properties>
</file>